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00" windowHeight="7470" activeTab="0"/>
  </bookViews>
  <sheets>
    <sheet name="Sheet1" sheetId="1" r:id="rId1"/>
  </sheets>
  <definedNames/>
  <calcPr fullCalcOnLoad="1"/>
</workbook>
</file>

<file path=xl/sharedStrings.xml><?xml version="1.0" encoding="utf-8"?>
<sst xmlns="http://schemas.openxmlformats.org/spreadsheetml/2006/main" count="230" uniqueCount="132">
  <si>
    <t>Asociatia "Grupul de Actiune Locala PODU INALT Vaslui"</t>
  </si>
  <si>
    <t>Suma alocata pe sesiune:</t>
  </si>
  <si>
    <t>Euro</t>
  </si>
  <si>
    <t>Suma disponibila pentru selectie:</t>
  </si>
  <si>
    <t>Valoarea publica totala a proiectelor depuse:</t>
  </si>
  <si>
    <t>Numarul proiectelor depuse:</t>
  </si>
  <si>
    <t>nr crt</t>
  </si>
  <si>
    <t>Codul proiectului</t>
  </si>
  <si>
    <t>Data</t>
  </si>
  <si>
    <t>Titlu proiect</t>
  </si>
  <si>
    <t>Solicitant</t>
  </si>
  <si>
    <t>Localizare</t>
  </si>
  <si>
    <t>Conditii preliminare</t>
  </si>
  <si>
    <t>Valoarea publica</t>
  </si>
  <si>
    <t>Criterii de selectie stabilite de GAL</t>
  </si>
  <si>
    <t>An</t>
  </si>
  <si>
    <t>Luna</t>
  </si>
  <si>
    <t>Zi</t>
  </si>
  <si>
    <t>Bugetul proiectului se incadreaza in planul financiar GAL</t>
  </si>
  <si>
    <t>Val finantarii nerambursabile&lt; 200,000 Euro</t>
  </si>
  <si>
    <t>1</t>
  </si>
  <si>
    <t>39</t>
  </si>
  <si>
    <t>Da</t>
  </si>
  <si>
    <t>19</t>
  </si>
  <si>
    <t>17</t>
  </si>
  <si>
    <t>Nr de referinta al licitatiei de proiecte</t>
  </si>
  <si>
    <t xml:space="preserve">Codul Regiunii </t>
  </si>
  <si>
    <t>Codul judetului</t>
  </si>
  <si>
    <t>Nr de ordine in registru</t>
  </si>
  <si>
    <t>Judet</t>
  </si>
  <si>
    <t>Localitate</t>
  </si>
  <si>
    <t>CS1</t>
  </si>
  <si>
    <t>CS2</t>
  </si>
  <si>
    <t>CS3</t>
  </si>
  <si>
    <t>CS4</t>
  </si>
  <si>
    <t>Criterii de selectie autoscorate</t>
  </si>
  <si>
    <t>19.2</t>
  </si>
  <si>
    <t xml:space="preserve">Masura </t>
  </si>
  <si>
    <t xml:space="preserve">SubMasura </t>
  </si>
  <si>
    <t>Codificarea aferenta SubMasurii PNDR</t>
  </si>
  <si>
    <t>014</t>
  </si>
  <si>
    <t>Cod Decizie Autorizare GAL</t>
  </si>
  <si>
    <t>10</t>
  </si>
  <si>
    <t>Vaslui</t>
  </si>
  <si>
    <t>Zorleni</t>
  </si>
  <si>
    <t>Bogdanita</t>
  </si>
  <si>
    <t>Costesti</t>
  </si>
  <si>
    <t>Suletea</t>
  </si>
  <si>
    <t>Rosiesti</t>
  </si>
  <si>
    <t>Vutcani</t>
  </si>
  <si>
    <t>Masura 2 ”Solutii inovative pentru o agricultura/industrie alimentara competitiva”</t>
  </si>
  <si>
    <t>Sesiunea 1/2017  - 27.09.2017</t>
  </si>
  <si>
    <t>Valoarea publica totala a proiectelor eligibile:</t>
  </si>
  <si>
    <t>Numarul proiectelor eligibile</t>
  </si>
  <si>
    <t>Numarul proiectelor neeligibile</t>
  </si>
  <si>
    <t>Numarul proiectelor  selectate</t>
  </si>
  <si>
    <t>Numarul proiectelor  eligibile si neselectate</t>
  </si>
  <si>
    <t>4.1/   4.2</t>
  </si>
  <si>
    <t>15</t>
  </si>
  <si>
    <t>25</t>
  </si>
  <si>
    <t>Modernizarea fermei vegetale prin achizitii de utilaje agricole</t>
  </si>
  <si>
    <t>Punctaj estimat de solicitant</t>
  </si>
  <si>
    <t>Punctaj GAL</t>
  </si>
  <si>
    <t>CS5</t>
  </si>
  <si>
    <t>CS6</t>
  </si>
  <si>
    <t xml:space="preserve">Valoarea eligibila </t>
  </si>
  <si>
    <t>18</t>
  </si>
  <si>
    <t>Dotarea tehnologica a fermei vegetale Trading Viro SRL pentru o economie competitiva</t>
  </si>
  <si>
    <t>Dalex Impex SRL</t>
  </si>
  <si>
    <t>Trading Viro SRL</t>
  </si>
  <si>
    <t>CD1</t>
  </si>
  <si>
    <t>CD2</t>
  </si>
  <si>
    <t>CD3</t>
  </si>
  <si>
    <t>CD4</t>
  </si>
  <si>
    <t>81024,6948 SO</t>
  </si>
  <si>
    <t>14280 EURO</t>
  </si>
  <si>
    <t>459364,596 SO</t>
  </si>
  <si>
    <t>20</t>
  </si>
  <si>
    <t>Dotare spatiu in vederea infiintarii unei unitati de procesare a mierii de albine</t>
  </si>
  <si>
    <t>GEOMIL HONEY SRL</t>
  </si>
  <si>
    <t>Bogdanesti</t>
  </si>
  <si>
    <t>21</t>
  </si>
  <si>
    <t>Modernizare ferma vegetala</t>
  </si>
  <si>
    <t>Bahrim Maria Cristina Intreprindere Individuala</t>
  </si>
  <si>
    <t>22850 EURO</t>
  </si>
  <si>
    <t>11150 EURO</t>
  </si>
  <si>
    <t>76511,4097 SO</t>
  </si>
  <si>
    <t>22</t>
  </si>
  <si>
    <t>Achizitie de utilaje si echipamente in cadrul Tussilagro Tech SRL</t>
  </si>
  <si>
    <t>Tussilagro Tech SRL</t>
  </si>
  <si>
    <t>Banca</t>
  </si>
  <si>
    <t>23</t>
  </si>
  <si>
    <t>Furnica si combina</t>
  </si>
  <si>
    <t>Furnica Elena Intrepridere Individuala</t>
  </si>
  <si>
    <t>59115,1356 SO</t>
  </si>
  <si>
    <t>”Dotarea tehnologica a fermei vegetale Tibicar Prest SRL pentru o agricultura competitiva„</t>
  </si>
  <si>
    <t>Tibicar Prest SRL</t>
  </si>
  <si>
    <t>14600 EURO</t>
  </si>
  <si>
    <t>332632,26 SO</t>
  </si>
  <si>
    <t>26</t>
  </si>
  <si>
    <t>Cresterea competitivitatii exploatatiei agricole detinute de Cirjontu Silviu - Andrei Intreprindere Individuala, prin achizitia de utilaje specifice performante</t>
  </si>
  <si>
    <t>Cirjontu Silviu - Andrei Intreprindere Individuala</t>
  </si>
  <si>
    <t>4400 EURO</t>
  </si>
  <si>
    <t>23442,5658 SO</t>
  </si>
  <si>
    <t>27</t>
  </si>
  <si>
    <t>Modernizarea fermei Agro Radesteni</t>
  </si>
  <si>
    <t>10125 EURO</t>
  </si>
  <si>
    <t>113861,97 SO</t>
  </si>
  <si>
    <t>Criterii de departajare/ Criterii de eligibilitate neindeplinite</t>
  </si>
  <si>
    <t>Selectate</t>
  </si>
  <si>
    <t>2</t>
  </si>
  <si>
    <t>3</t>
  </si>
  <si>
    <t>4</t>
  </si>
  <si>
    <t>5</t>
  </si>
  <si>
    <t>6</t>
  </si>
  <si>
    <t>7</t>
  </si>
  <si>
    <t>Agro Radesteni SRL</t>
  </si>
  <si>
    <t>Eligibile si Neselectate</t>
  </si>
  <si>
    <t>Neeligibile</t>
  </si>
  <si>
    <t>TOTAL Selectate</t>
  </si>
  <si>
    <t>TOTAL Eligibile si Neselectate</t>
  </si>
  <si>
    <t>TOTAL Neeligibile</t>
  </si>
  <si>
    <t>TOTAL GENERAL</t>
  </si>
  <si>
    <t>In data de 29.11.2017, GAL Podu Inalt Vaslui a transmis un formular pentru solicitare de informatii suplimentare catre GEOMIL HONEY SRL. Solicitantul nu a transmis un raspuns la aceasta solicitare in termenul mentionat. Cererea de finantare este declarata neeligibila ca urmare a refuzului transmiterii un raspuns la solicitarea de informatii suplimentare.</t>
  </si>
  <si>
    <t xml:space="preserve">Solicitantul nu a demonstrat îndeplinirea a doua criterii de eligibilitate:
EG2 Investiția trebuie să se încadreze în cel puțin una din acțiunile elgibile prevăzute prin fișa măsurii din SDL.
Proiectul a fost incadrat la art. 17, alin.(1), lit. a). Solicitantul a propus printre altele, achiziția unei prese de balotat și a unei cositori, ambele introduse in componenta de procesare.
Consultând literatura de specilitate referitoare la tehnologia culturii de lucernă decizia luată in cadrul GAL Podu Inalt Vaslui:
1. Cositoarea si presa de balotat sunt incadrate gresit in componenta de procesare.
• Cositoarea este un utilaj agricol folosit pentru recoltarea lucernei – ultima etapa a procesului tehnologic aferent productiei agricole primare. Lucrarea agricola de cosit apare in SF in fisa tehnologica aferenta lucernei dar si la subcap.„TEHNOLOGIILE DE CULTIVARE ” ca facand parte din ultima etapa a productiei agricole primare.
• Presa de balotat este un utilaj agricol care efectueaza operatiuni de conditionare a lucernei ( a se vedea definitia conditionarii din GS aferent M2).
Aceste doua echipamente vor fi utilizate pentru recoltarea productiei agricole primare, respectiv legarea și/sau ambalarea productiei agricole primare.
Conform Ghidului Solicitantului Masurii M2, investitiile in depozitarea si/sau conditionarea produselor agricole primare reprezinta parte/componenta a productiei agricole primare.
Solicitantului i s-au cerut informatii suplimentare cu privire la clarificarea acestui aspect. Prin raspunsul formulat catre GAL Podu Inalt, solicitantul a refuzat sa efectueze modificarile indicate in formularul de solicitare a informatiilor suplimentare.
Astfel, cererea de finantare depusa, in forma rezultata in urma solicitarii de informatii suplimentare, nu indeplineste conditiile prevazute in Ghidul Solicitantului referitoare la actiunile eligibile ce pot fi finantate prin M2.
2. Lipsa unei constructii pentru amplasarea componentei de procesare
La momentul depunerii proiectului, solicitantul nu a facut dovada detinerii unei constructii necesare amplasarii echipamentelor de procesare, respectiv a echipamentelor pentru producerea energiei regenerabile. Echipamentele de procesare propuse a fi achizitionate trebuie amplasate in interiorul unei constructii.
Deasemenea, parte din echipamentele de producere a energiei regenerabile trebuie amplasate in interiorul unei constructii.
EG4 Viabilitatea economică a investiției trebuie să fie demonstrată în baza documentației tehnico-economice
Solicitantul a estimat ca va obtine productii de 5.5 tone/ha la cultura de orz si aproximativ 6.5 tone/ha la cultura de sorg.
Costurile de infiintare pentru culturile de orz si sorg estimate in SF sunt:
Orz: 1580 lei
Sorg: 1439 lei
Datele referitoare la productiile de orz si sorg oferite de catre Directia pentru Agricultura Judeteana Vaslui sunt: 
Directia pentru Agricultura Judeteana Vaslui – Productii obtinute in comunele Zorleni si Banca – persoane juridice – (tone/ha)
Orz Sorg
3.8 1.9
4.1 4.8
4.0 1.8
 1
Conform MADR, datele refrotoare la productia de orz si orzoaica sunt urmatoarele:
A. Datele privind evolutia suprafetelor si a productiei in Romania
ORZ si ORZOAICA
Specificare UM 2007 2008 2009 2010 2011 2012 2013 2014 2015 2016
Suprafata Mii ha 363.8 394.0 517.5 515.8 419.5 424.2 495.7 516 462.0 487
Productie medie Kg/ha 1461 3069 2284 2542 3170 2325 3250.5 3319 3424 3726
Productie totala Mii tone 531.4 1209.4 1182.1 1311.0 1329.7 986.4 1542.2 1712.5 1582 1815
Sursa: 2007-2015 – Date INS – Anuarul Statistic al Romaniei
 2016 – Date INS – Productia vegetala la principalele culturi
Decizia luată în cadrul GAL Podu Inalt Vaslui:
Productiile pentru culturile de orz si sorg sunt supraestimate, raportat la costurile de infiintare si tehnologiile aplicate. Productiile supraestimate genereaza venituri ce influenteaza in mod artificial viabilitatea economica a investitiei.
</t>
  </si>
  <si>
    <t>Total cumulat (valoare publica)</t>
  </si>
  <si>
    <t>Valoarea ramasa</t>
  </si>
  <si>
    <t>Valoarea publica totala a proiectelor selectate:</t>
  </si>
  <si>
    <t>Retrase</t>
  </si>
  <si>
    <t>TOTAL Retrase</t>
  </si>
  <si>
    <t>Numarul proiectelor retrase</t>
  </si>
  <si>
    <t>Raport de selectie final</t>
  </si>
</sst>
</file>

<file path=xl/styles.xml><?xml version="1.0" encoding="utf-8"?>
<styleSheet xmlns="http://schemas.openxmlformats.org/spreadsheetml/2006/main">
  <numFmts count="2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 &quot;lei&quot;;\-#,##0\ &quot;lei&quot;"/>
    <numFmt numFmtId="165" formatCode="#,##0\ &quot;lei&quot;;[Red]\-#,##0\ &quot;lei&quot;"/>
    <numFmt numFmtId="166" formatCode="#,##0.00\ &quot;lei&quot;;\-#,##0.00\ &quot;lei&quot;"/>
    <numFmt numFmtId="167" formatCode="#,##0.00\ &quot;lei&quot;;[Red]\-#,##0.00\ &quot;lei&quot;"/>
    <numFmt numFmtId="168" formatCode="_-* #,##0\ &quot;lei&quot;_-;\-* #,##0\ &quot;lei&quot;_-;_-* &quot;-&quot;\ &quot;lei&quot;_-;_-@_-"/>
    <numFmt numFmtId="169" formatCode="_-* #,##0\ _l_e_i_-;\-* #,##0\ _l_e_i_-;_-* &quot;-&quot;\ _l_e_i_-;_-@_-"/>
    <numFmt numFmtId="170" formatCode="_-* #,##0.00\ &quot;lei&quot;_-;\-* #,##0.00\ &quot;lei&quot;_-;_-* &quot;-&quot;??\ &quot;lei&quot;_-;_-@_-"/>
    <numFmt numFmtId="171" formatCode="_-* #,##0.00\ _l_e_i_-;\-* #,##0.00\ _l_e_i_-;_-* &quot;-&quot;??\ _l_e_i_-;_-@_-"/>
    <numFmt numFmtId="172" formatCode="\$#,##0_);\(\$#,##0\)"/>
    <numFmt numFmtId="173" formatCode="\$#,##0_);[Red]\(\$#,##0\)"/>
    <numFmt numFmtId="174" formatCode="\$#,##0.00_);\(\$#,##0.00\)"/>
    <numFmt numFmtId="175" formatCode="\$#,##0.00_);[Red]\(\$#,##0.00\)"/>
    <numFmt numFmtId="176" formatCode="&quot;Yes&quot;;&quot;Yes&quot;;&quot;No&quot;"/>
    <numFmt numFmtId="177" formatCode="&quot;True&quot;;&quot;True&quot;;&quot;False&quot;"/>
    <numFmt numFmtId="178" formatCode="&quot;On&quot;;&quot;On&quot;;&quot;Off&quot;"/>
    <numFmt numFmtId="179" formatCode="[$€-2]\ #,##0.00_);[Red]\([$€-2]\ #,##0.00\)"/>
  </numFmts>
  <fonts count="44">
    <font>
      <sz val="10"/>
      <name val="Arial"/>
      <family val="0"/>
    </font>
    <font>
      <u val="single"/>
      <sz val="10"/>
      <color indexed="12"/>
      <name val="Arial"/>
      <family val="2"/>
    </font>
    <font>
      <u val="single"/>
      <sz val="10"/>
      <color indexed="36"/>
      <name val="Arial"/>
      <family val="2"/>
    </font>
    <font>
      <sz val="8"/>
      <name val="Times New Roman"/>
      <family val="1"/>
    </font>
    <font>
      <b/>
      <sz val="8"/>
      <name val="Times New Roman"/>
      <family val="1"/>
    </font>
    <font>
      <b/>
      <sz val="10"/>
      <name val="Times New Roman"/>
      <family val="1"/>
    </font>
    <font>
      <sz val="10"/>
      <name val="Times New Roman"/>
      <family val="1"/>
    </font>
    <font>
      <b/>
      <sz val="14"/>
      <name val="Times New Roman"/>
      <family val="1"/>
    </font>
    <font>
      <b/>
      <sz val="9"/>
      <name val="Times New Roman"/>
      <family val="1"/>
    </font>
    <font>
      <b/>
      <i/>
      <sz val="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1"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82">
    <xf numFmtId="0" fontId="0" fillId="0" borderId="0" xfId="0" applyAlignment="1">
      <alignment/>
    </xf>
    <xf numFmtId="0" fontId="3" fillId="0" borderId="10" xfId="0" applyFont="1" applyBorder="1" applyAlignment="1">
      <alignment textRotation="90"/>
    </xf>
    <xf numFmtId="0" fontId="3" fillId="0" borderId="10" xfId="0" applyFont="1" applyBorder="1" applyAlignment="1">
      <alignment horizontal="center" textRotation="90"/>
    </xf>
    <xf numFmtId="0" fontId="3" fillId="0" borderId="10" xfId="0" applyFont="1" applyBorder="1" applyAlignment="1">
      <alignment horizontal="center"/>
    </xf>
    <xf numFmtId="49" fontId="3" fillId="0" borderId="10" xfId="0" applyNumberFormat="1" applyFont="1" applyBorder="1" applyAlignment="1">
      <alignment horizontal="center"/>
    </xf>
    <xf numFmtId="0" fontId="3" fillId="0" borderId="10" xfId="0" applyFont="1" applyBorder="1" applyAlignment="1">
      <alignment/>
    </xf>
    <xf numFmtId="0" fontId="6" fillId="0" borderId="0" xfId="0" applyFont="1" applyAlignment="1">
      <alignment/>
    </xf>
    <xf numFmtId="3" fontId="0" fillId="0" borderId="0" xfId="0" applyNumberFormat="1" applyAlignment="1">
      <alignment/>
    </xf>
    <xf numFmtId="3" fontId="3" fillId="0" borderId="10" xfId="0" applyNumberFormat="1" applyFont="1" applyBorder="1" applyAlignment="1">
      <alignment/>
    </xf>
    <xf numFmtId="3" fontId="3" fillId="0" borderId="10" xfId="0" applyNumberFormat="1" applyFont="1" applyBorder="1" applyAlignment="1">
      <alignment horizontal="center" textRotation="90"/>
    </xf>
    <xf numFmtId="0" fontId="6" fillId="0" borderId="0" xfId="0" applyFont="1" applyBorder="1" applyAlignment="1">
      <alignment wrapText="1"/>
    </xf>
    <xf numFmtId="0" fontId="3" fillId="0" borderId="0" xfId="0" applyFont="1" applyBorder="1" applyAlignment="1">
      <alignment horizontal="center" textRotation="90"/>
    </xf>
    <xf numFmtId="3" fontId="6" fillId="0" borderId="0" xfId="0" applyNumberFormat="1" applyFont="1" applyBorder="1" applyAlignment="1">
      <alignment/>
    </xf>
    <xf numFmtId="0" fontId="3" fillId="0" borderId="11" xfId="0" applyFont="1" applyBorder="1" applyAlignment="1">
      <alignment textRotation="90" wrapText="1"/>
    </xf>
    <xf numFmtId="0" fontId="3" fillId="0" borderId="11" xfId="0" applyFont="1" applyBorder="1" applyAlignment="1">
      <alignment textRotation="90"/>
    </xf>
    <xf numFmtId="49" fontId="3" fillId="0" borderId="10" xfId="0" applyNumberFormat="1" applyFont="1" applyBorder="1" applyAlignment="1">
      <alignment horizontal="center" wrapText="1"/>
    </xf>
    <xf numFmtId="49" fontId="3" fillId="0" borderId="10" xfId="0" applyNumberFormat="1" applyFont="1" applyBorder="1" applyAlignment="1">
      <alignment horizontal="center" textRotation="90"/>
    </xf>
    <xf numFmtId="1" fontId="3" fillId="0" borderId="10" xfId="0" applyNumberFormat="1" applyFont="1" applyBorder="1" applyAlignment="1">
      <alignment/>
    </xf>
    <xf numFmtId="49" fontId="3" fillId="0" borderId="10" xfId="0" applyNumberFormat="1" applyFont="1" applyBorder="1" applyAlignment="1">
      <alignment/>
    </xf>
    <xf numFmtId="0" fontId="3" fillId="0" borderId="10" xfId="0" applyFont="1" applyBorder="1" applyAlignment="1">
      <alignment horizontal="center" vertical="center" wrapText="1"/>
    </xf>
    <xf numFmtId="0" fontId="3" fillId="0" borderId="11" xfId="0" applyFont="1" applyBorder="1" applyAlignment="1">
      <alignment horizontal="center" textRotation="90" wrapText="1"/>
    </xf>
    <xf numFmtId="0" fontId="3" fillId="0" borderId="10" xfId="0" applyFont="1" applyBorder="1" applyAlignment="1">
      <alignment textRotation="90" wrapText="1"/>
    </xf>
    <xf numFmtId="0" fontId="6" fillId="0" borderId="0" xfId="0" applyFont="1" applyBorder="1" applyAlignment="1">
      <alignment/>
    </xf>
    <xf numFmtId="49" fontId="3" fillId="0" borderId="10" xfId="0" applyNumberFormat="1" applyFont="1" applyBorder="1" applyAlignment="1">
      <alignment horizontal="center" vertical="center" wrapText="1"/>
    </xf>
    <xf numFmtId="0" fontId="3" fillId="0" borderId="10" xfId="0" applyFont="1" applyBorder="1" applyAlignment="1">
      <alignment horizontal="center" wrapText="1"/>
    </xf>
    <xf numFmtId="3" fontId="3" fillId="0" borderId="10" xfId="0" applyNumberFormat="1" applyFont="1" applyBorder="1" applyAlignment="1">
      <alignment horizontal="center"/>
    </xf>
    <xf numFmtId="1" fontId="3" fillId="0" borderId="10" xfId="0" applyNumberFormat="1" applyFont="1" applyBorder="1" applyAlignment="1">
      <alignment horizontal="center"/>
    </xf>
    <xf numFmtId="3" fontId="3" fillId="0" borderId="10" xfId="0" applyNumberFormat="1" applyFont="1" applyBorder="1" applyAlignment="1">
      <alignment horizontal="center" vertical="center" textRotation="90"/>
    </xf>
    <xf numFmtId="0" fontId="3" fillId="0" borderId="10" xfId="0" applyFont="1" applyBorder="1" applyAlignment="1">
      <alignment vertical="center"/>
    </xf>
    <xf numFmtId="0" fontId="3" fillId="0" borderId="10" xfId="0" applyFont="1" applyBorder="1" applyAlignment="1">
      <alignment vertical="center" textRotation="90"/>
    </xf>
    <xf numFmtId="3" fontId="3" fillId="0" borderId="10" xfId="0" applyNumberFormat="1" applyFont="1" applyBorder="1" applyAlignment="1">
      <alignment vertical="center" textRotation="90"/>
    </xf>
    <xf numFmtId="3" fontId="4" fillId="0" borderId="10" xfId="0" applyNumberFormat="1" applyFont="1" applyBorder="1" applyAlignment="1">
      <alignment/>
    </xf>
    <xf numFmtId="0" fontId="5" fillId="0" borderId="10" xfId="0" applyFont="1" applyBorder="1" applyAlignment="1">
      <alignment/>
    </xf>
    <xf numFmtId="0" fontId="5" fillId="0" borderId="10" xfId="0" applyFont="1" applyBorder="1" applyAlignment="1">
      <alignment horizontal="left" wrapText="1"/>
    </xf>
    <xf numFmtId="3" fontId="4" fillId="0" borderId="10" xfId="0" applyNumberFormat="1" applyFont="1" applyBorder="1" applyAlignment="1">
      <alignment horizontal="center"/>
    </xf>
    <xf numFmtId="0" fontId="7" fillId="0" borderId="10"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9" fillId="18" borderId="18" xfId="0" applyFont="1" applyFill="1" applyBorder="1" applyAlignment="1">
      <alignment horizontal="center"/>
    </xf>
    <xf numFmtId="0" fontId="9" fillId="18" borderId="19" xfId="0" applyFont="1" applyFill="1" applyBorder="1" applyAlignment="1">
      <alignment horizontal="center"/>
    </xf>
    <xf numFmtId="0" fontId="9" fillId="18" borderId="20" xfId="0" applyFont="1" applyFill="1" applyBorder="1" applyAlignment="1">
      <alignment horizontal="center"/>
    </xf>
    <xf numFmtId="49" fontId="8" fillId="0" borderId="10" xfId="0" applyNumberFormat="1" applyFont="1" applyBorder="1" applyAlignment="1">
      <alignment horizontal="center"/>
    </xf>
    <xf numFmtId="3" fontId="3" fillId="0" borderId="18" xfId="0" applyNumberFormat="1" applyFont="1" applyBorder="1" applyAlignment="1">
      <alignment horizontal="center" vertical="center" textRotation="90"/>
    </xf>
    <xf numFmtId="3" fontId="3" fillId="0" borderId="19" xfId="0" applyNumberFormat="1" applyFont="1" applyBorder="1" applyAlignment="1">
      <alignment horizontal="center" vertical="center" textRotation="90"/>
    </xf>
    <xf numFmtId="3" fontId="3" fillId="0" borderId="20" xfId="0" applyNumberFormat="1" applyFont="1" applyBorder="1" applyAlignment="1">
      <alignment horizontal="center" vertical="center" textRotation="90"/>
    </xf>
    <xf numFmtId="0" fontId="3" fillId="0" borderId="21" xfId="0" applyFont="1" applyBorder="1" applyAlignment="1">
      <alignment horizontal="center" textRotation="90" wrapText="1"/>
    </xf>
    <xf numFmtId="0" fontId="3" fillId="0" borderId="22" xfId="0" applyFont="1" applyBorder="1" applyAlignment="1">
      <alignment horizontal="center" textRotation="90" wrapText="1"/>
    </xf>
    <xf numFmtId="0" fontId="3" fillId="0" borderId="11" xfId="0" applyFont="1" applyBorder="1" applyAlignment="1">
      <alignment horizontal="center" textRotation="90" wrapText="1"/>
    </xf>
    <xf numFmtId="0" fontId="3" fillId="0" borderId="12" xfId="0" applyFont="1" applyBorder="1" applyAlignment="1">
      <alignment horizontal="center" wrapText="1"/>
    </xf>
    <xf numFmtId="0" fontId="3" fillId="0" borderId="23" xfId="0" applyFont="1" applyBorder="1" applyAlignment="1">
      <alignment horizontal="center" wrapText="1"/>
    </xf>
    <xf numFmtId="0" fontId="3" fillId="0" borderId="11" xfId="0" applyFont="1" applyBorder="1" applyAlignment="1">
      <alignment horizontal="center" wrapText="1"/>
    </xf>
    <xf numFmtId="0" fontId="5" fillId="0" borderId="0" xfId="0" applyFont="1" applyAlignment="1">
      <alignment wrapText="1"/>
    </xf>
    <xf numFmtId="0" fontId="5" fillId="0" borderId="0" xfId="0" applyFont="1" applyAlignment="1">
      <alignment horizontal="center" vertical="center" wrapText="1"/>
    </xf>
    <xf numFmtId="0" fontId="5" fillId="0" borderId="10" xfId="0" applyFont="1" applyBorder="1" applyAlignment="1">
      <alignment wrapText="1"/>
    </xf>
    <xf numFmtId="0" fontId="5" fillId="0" borderId="18" xfId="0" applyFont="1" applyBorder="1" applyAlignment="1">
      <alignment horizontal="center" wrapText="1"/>
    </xf>
    <xf numFmtId="0" fontId="5" fillId="0" borderId="19" xfId="0" applyFont="1" applyBorder="1" applyAlignment="1">
      <alignment horizontal="center" wrapText="1"/>
    </xf>
    <xf numFmtId="0" fontId="5" fillId="0" borderId="20" xfId="0" applyFont="1" applyBorder="1" applyAlignment="1">
      <alignment horizontal="center" wrapText="1"/>
    </xf>
    <xf numFmtId="0" fontId="3" fillId="0" borderId="21"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0" xfId="0" applyFont="1" applyBorder="1" applyAlignment="1">
      <alignment horizontal="center" wrapText="1"/>
    </xf>
    <xf numFmtId="0" fontId="5" fillId="0" borderId="10" xfId="0" applyFont="1" applyBorder="1" applyAlignment="1">
      <alignment horizontal="center" wrapText="1"/>
    </xf>
    <xf numFmtId="0" fontId="3" fillId="0" borderId="18" xfId="0" applyFont="1" applyBorder="1" applyAlignment="1">
      <alignment horizontal="center" vertical="center" wrapText="1"/>
    </xf>
    <xf numFmtId="0" fontId="3" fillId="0" borderId="19" xfId="0" applyFont="1" applyBorder="1" applyAlignment="1">
      <alignment horizontal="center" vertical="center"/>
    </xf>
    <xf numFmtId="0" fontId="3" fillId="0" borderId="20" xfId="0" applyFont="1" applyBorder="1" applyAlignment="1">
      <alignment horizontal="center" vertical="center"/>
    </xf>
    <xf numFmtId="3" fontId="3" fillId="0" borderId="18" xfId="0" applyNumberFormat="1" applyFont="1" applyBorder="1" applyAlignment="1">
      <alignment horizontal="center" textRotation="90"/>
    </xf>
    <xf numFmtId="3" fontId="3" fillId="0" borderId="19" xfId="0" applyNumberFormat="1" applyFont="1" applyBorder="1" applyAlignment="1">
      <alignment horizontal="center" textRotation="90"/>
    </xf>
    <xf numFmtId="3" fontId="3" fillId="0" borderId="20" xfId="0" applyNumberFormat="1" applyFont="1" applyBorder="1" applyAlignment="1">
      <alignment horizontal="center" textRotation="90"/>
    </xf>
    <xf numFmtId="0" fontId="3" fillId="0" borderId="18" xfId="0" applyFont="1" applyBorder="1" applyAlignment="1">
      <alignment horizontal="center" textRotation="90"/>
    </xf>
    <xf numFmtId="0" fontId="3" fillId="0" borderId="19" xfId="0" applyFont="1" applyBorder="1" applyAlignment="1">
      <alignment horizontal="center" textRotation="90"/>
    </xf>
    <xf numFmtId="0" fontId="3" fillId="0" borderId="20" xfId="0" applyFont="1" applyBorder="1" applyAlignment="1">
      <alignment horizontal="center" textRotation="90"/>
    </xf>
    <xf numFmtId="0" fontId="3" fillId="0" borderId="19" xfId="0" applyFont="1" applyBorder="1" applyAlignment="1">
      <alignment horizontal="center" vertical="center" wrapText="1"/>
    </xf>
    <xf numFmtId="0" fontId="3" fillId="0" borderId="20" xfId="0" applyFont="1" applyBorder="1" applyAlignment="1">
      <alignment horizontal="center" vertical="center" wrapText="1"/>
    </xf>
    <xf numFmtId="0" fontId="5" fillId="0" borderId="18" xfId="0" applyFont="1" applyBorder="1" applyAlignment="1">
      <alignment horizontal="left" wrapText="1"/>
    </xf>
    <xf numFmtId="0" fontId="5" fillId="0" borderId="19" xfId="0" applyFont="1" applyBorder="1" applyAlignment="1">
      <alignment horizontal="left" wrapText="1"/>
    </xf>
    <xf numFmtId="0" fontId="5" fillId="0" borderId="20" xfId="0" applyFont="1" applyBorder="1" applyAlignment="1">
      <alignment horizontal="left" wrapText="1"/>
    </xf>
    <xf numFmtId="3" fontId="4" fillId="0" borderId="18" xfId="0" applyNumberFormat="1" applyFont="1" applyBorder="1" applyAlignment="1">
      <alignment horizontal="center"/>
    </xf>
    <xf numFmtId="3" fontId="4" fillId="0" borderId="20" xfId="0" applyNumberFormat="1" applyFont="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AP57"/>
  <sheetViews>
    <sheetView tabSelected="1" zoomScale="85" zoomScaleNormal="85" zoomScalePageLayoutView="0" workbookViewId="0" topLeftCell="A7">
      <selection activeCell="O16" sqref="O16:P17"/>
    </sheetView>
  </sheetViews>
  <sheetFormatPr defaultColWidth="9.140625" defaultRowHeight="12.75"/>
  <cols>
    <col min="1" max="1" width="3.00390625" style="0" customWidth="1"/>
    <col min="2" max="2" width="3.28125" style="0" customWidth="1"/>
    <col min="3" max="3" width="4.140625" style="0" customWidth="1"/>
    <col min="4" max="4" width="3.8515625" style="0" customWidth="1"/>
    <col min="5" max="5" width="4.8515625" style="0" customWidth="1"/>
    <col min="6" max="6" width="5.140625" style="0" customWidth="1"/>
    <col min="7" max="7" width="4.7109375" style="0" customWidth="1"/>
    <col min="8" max="9" width="3.28125" style="0" customWidth="1"/>
    <col min="10" max="10" width="3.421875" style="0" customWidth="1"/>
    <col min="11" max="11" width="2.57421875" style="0" customWidth="1"/>
    <col min="12" max="12" width="4.28125" style="0" customWidth="1"/>
    <col min="13" max="13" width="14.7109375" style="0" customWidth="1"/>
    <col min="14" max="14" width="9.57421875" style="0" customWidth="1"/>
    <col min="15" max="15" width="3.00390625" style="0" customWidth="1"/>
    <col min="16" max="16" width="3.00390625" style="0" bestFit="1" customWidth="1"/>
    <col min="17" max="17" width="4.8515625" style="0" customWidth="1"/>
    <col min="18" max="18" width="4.140625" style="0" customWidth="1"/>
    <col min="19" max="19" width="5.140625" style="0" bestFit="1" customWidth="1"/>
    <col min="20" max="20" width="5.00390625" style="0" customWidth="1"/>
    <col min="21" max="32" width="3.00390625" style="0" bestFit="1" customWidth="1"/>
    <col min="33" max="33" width="7.8515625" style="0" bestFit="1" customWidth="1"/>
    <col min="34" max="34" width="7.8515625" style="0" customWidth="1"/>
    <col min="35" max="35" width="4.57421875" style="0" customWidth="1"/>
    <col min="36" max="39" width="3.00390625" style="0" bestFit="1" customWidth="1"/>
  </cols>
  <sheetData>
    <row r="1" spans="1:35" ht="12.75" customHeight="1">
      <c r="A1" s="55" t="s">
        <v>0</v>
      </c>
      <c r="B1" s="55"/>
      <c r="C1" s="55"/>
      <c r="D1" s="55"/>
      <c r="E1" s="55"/>
      <c r="F1" s="55"/>
      <c r="G1" s="55"/>
      <c r="H1" s="55"/>
      <c r="I1" s="55"/>
      <c r="J1" s="55"/>
      <c r="K1" s="55"/>
      <c r="L1" s="55"/>
      <c r="M1" s="55"/>
      <c r="N1" s="55"/>
      <c r="O1" s="55"/>
      <c r="P1" s="55"/>
      <c r="Q1" s="55"/>
      <c r="R1" s="55"/>
      <c r="S1" s="55"/>
      <c r="T1" s="55"/>
      <c r="U1" s="55"/>
      <c r="V1" s="55"/>
      <c r="W1" s="55"/>
      <c r="X1" s="55"/>
      <c r="Y1" s="55"/>
      <c r="Z1" s="55"/>
      <c r="AA1" s="55"/>
      <c r="AB1" s="55"/>
      <c r="AC1" s="55"/>
      <c r="AD1" s="55"/>
      <c r="AE1" s="55"/>
      <c r="AF1" s="55"/>
      <c r="AG1" s="55"/>
      <c r="AH1" s="55"/>
      <c r="AI1" s="55"/>
    </row>
    <row r="2" spans="1:35" ht="30" customHeight="1">
      <c r="A2" s="56" t="s">
        <v>50</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row>
    <row r="3" spans="1:39" ht="15" customHeight="1">
      <c r="A3" s="58" t="s">
        <v>51</v>
      </c>
      <c r="B3" s="59"/>
      <c r="C3" s="59"/>
      <c r="D3" s="59"/>
      <c r="E3" s="59"/>
      <c r="F3" s="59"/>
      <c r="G3" s="59"/>
      <c r="H3" s="59"/>
      <c r="I3" s="59"/>
      <c r="J3" s="59"/>
      <c r="K3" s="59"/>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60"/>
    </row>
    <row r="4" spans="1:39" ht="12.75" customHeight="1">
      <c r="A4" s="57" t="s">
        <v>1</v>
      </c>
      <c r="B4" s="57"/>
      <c r="C4" s="57"/>
      <c r="D4" s="57"/>
      <c r="E4" s="57"/>
      <c r="F4" s="57"/>
      <c r="G4" s="57"/>
      <c r="H4" s="57"/>
      <c r="I4" s="57"/>
      <c r="J4" s="57"/>
      <c r="K4" s="57"/>
      <c r="L4" s="57"/>
      <c r="M4" s="31">
        <v>744314</v>
      </c>
      <c r="N4" s="32" t="s">
        <v>2</v>
      </c>
      <c r="O4" s="35" t="s">
        <v>131</v>
      </c>
      <c r="P4" s="35"/>
      <c r="Q4" s="35"/>
      <c r="R4" s="35"/>
      <c r="S4" s="35"/>
      <c r="T4" s="35"/>
      <c r="U4" s="35"/>
      <c r="V4" s="35"/>
      <c r="W4" s="35"/>
      <c r="X4" s="35"/>
      <c r="Y4" s="35"/>
      <c r="Z4" s="35"/>
      <c r="AA4" s="35"/>
      <c r="AB4" s="35"/>
      <c r="AC4" s="35"/>
      <c r="AD4" s="35"/>
      <c r="AE4" s="35"/>
      <c r="AF4" s="35"/>
      <c r="AG4" s="35"/>
      <c r="AH4" s="35"/>
      <c r="AI4" s="35"/>
      <c r="AJ4" s="35"/>
      <c r="AK4" s="35"/>
      <c r="AL4" s="35"/>
      <c r="AM4" s="35"/>
    </row>
    <row r="5" spans="1:39" ht="12.75" customHeight="1">
      <c r="A5" s="57" t="s">
        <v>3</v>
      </c>
      <c r="B5" s="57"/>
      <c r="C5" s="57"/>
      <c r="D5" s="57"/>
      <c r="E5" s="57"/>
      <c r="F5" s="57"/>
      <c r="G5" s="57"/>
      <c r="H5" s="57"/>
      <c r="I5" s="57"/>
      <c r="J5" s="57"/>
      <c r="K5" s="57"/>
      <c r="L5" s="57"/>
      <c r="M5" s="31">
        <v>744314</v>
      </c>
      <c r="N5" s="32" t="s">
        <v>2</v>
      </c>
      <c r="O5" s="35"/>
      <c r="P5" s="35"/>
      <c r="Q5" s="35"/>
      <c r="R5" s="35"/>
      <c r="S5" s="35"/>
      <c r="T5" s="35"/>
      <c r="U5" s="35"/>
      <c r="V5" s="35"/>
      <c r="W5" s="35"/>
      <c r="X5" s="35"/>
      <c r="Y5" s="35"/>
      <c r="Z5" s="35"/>
      <c r="AA5" s="35"/>
      <c r="AB5" s="35"/>
      <c r="AC5" s="35"/>
      <c r="AD5" s="35"/>
      <c r="AE5" s="35"/>
      <c r="AF5" s="35"/>
      <c r="AG5" s="35"/>
      <c r="AH5" s="35"/>
      <c r="AI5" s="35"/>
      <c r="AJ5" s="35"/>
      <c r="AK5" s="35"/>
      <c r="AL5" s="35"/>
      <c r="AM5" s="35"/>
    </row>
    <row r="6" spans="1:39" ht="12.75" customHeight="1">
      <c r="A6" s="57" t="s">
        <v>4</v>
      </c>
      <c r="B6" s="57"/>
      <c r="C6" s="57"/>
      <c r="D6" s="57"/>
      <c r="E6" s="57"/>
      <c r="F6" s="57"/>
      <c r="G6" s="57"/>
      <c r="H6" s="57"/>
      <c r="I6" s="57"/>
      <c r="J6" s="57"/>
      <c r="K6" s="57"/>
      <c r="L6" s="57"/>
      <c r="M6" s="31">
        <f>AH37</f>
        <v>1295974</v>
      </c>
      <c r="N6" s="32" t="s">
        <v>2</v>
      </c>
      <c r="O6" s="35"/>
      <c r="P6" s="35"/>
      <c r="Q6" s="35"/>
      <c r="R6" s="35"/>
      <c r="S6" s="35"/>
      <c r="T6" s="35"/>
      <c r="U6" s="35"/>
      <c r="V6" s="35"/>
      <c r="W6" s="35"/>
      <c r="X6" s="35"/>
      <c r="Y6" s="35"/>
      <c r="Z6" s="35"/>
      <c r="AA6" s="35"/>
      <c r="AB6" s="35"/>
      <c r="AC6" s="35"/>
      <c r="AD6" s="35"/>
      <c r="AE6" s="35"/>
      <c r="AF6" s="35"/>
      <c r="AG6" s="35"/>
      <c r="AH6" s="35"/>
      <c r="AI6" s="35"/>
      <c r="AJ6" s="35"/>
      <c r="AK6" s="35"/>
      <c r="AL6" s="35"/>
      <c r="AM6" s="35"/>
    </row>
    <row r="7" spans="1:39" ht="12.75" customHeight="1">
      <c r="A7" s="57" t="s">
        <v>52</v>
      </c>
      <c r="B7" s="57"/>
      <c r="C7" s="57"/>
      <c r="D7" s="57"/>
      <c r="E7" s="57"/>
      <c r="F7" s="57"/>
      <c r="G7" s="57"/>
      <c r="H7" s="57"/>
      <c r="I7" s="57"/>
      <c r="J7" s="57"/>
      <c r="K7" s="57"/>
      <c r="L7" s="57"/>
      <c r="M7" s="31">
        <f>AH37-AH33-AH36</f>
        <v>987441</v>
      </c>
      <c r="N7" s="32" t="s">
        <v>2</v>
      </c>
      <c r="O7" s="35"/>
      <c r="P7" s="35"/>
      <c r="Q7" s="35"/>
      <c r="R7" s="35"/>
      <c r="S7" s="35"/>
      <c r="T7" s="35"/>
      <c r="U7" s="35"/>
      <c r="V7" s="35"/>
      <c r="W7" s="35"/>
      <c r="X7" s="35"/>
      <c r="Y7" s="35"/>
      <c r="Z7" s="35"/>
      <c r="AA7" s="35"/>
      <c r="AB7" s="35"/>
      <c r="AC7" s="35"/>
      <c r="AD7" s="35"/>
      <c r="AE7" s="35"/>
      <c r="AF7" s="35"/>
      <c r="AG7" s="35"/>
      <c r="AH7" s="35"/>
      <c r="AI7" s="35"/>
      <c r="AJ7" s="35"/>
      <c r="AK7" s="35"/>
      <c r="AL7" s="35"/>
      <c r="AM7" s="35"/>
    </row>
    <row r="8" spans="1:39" ht="12.75" customHeight="1">
      <c r="A8" s="57" t="s">
        <v>127</v>
      </c>
      <c r="B8" s="57"/>
      <c r="C8" s="57"/>
      <c r="D8" s="57"/>
      <c r="E8" s="57"/>
      <c r="F8" s="57"/>
      <c r="G8" s="57"/>
      <c r="H8" s="57"/>
      <c r="I8" s="57"/>
      <c r="J8" s="57"/>
      <c r="K8" s="57"/>
      <c r="L8" s="57"/>
      <c r="M8" s="31">
        <f>AH25</f>
        <v>730431</v>
      </c>
      <c r="N8" s="32" t="s">
        <v>2</v>
      </c>
      <c r="O8" s="35"/>
      <c r="P8" s="35"/>
      <c r="Q8" s="35"/>
      <c r="R8" s="35"/>
      <c r="S8" s="35"/>
      <c r="T8" s="35"/>
      <c r="U8" s="35"/>
      <c r="V8" s="35"/>
      <c r="W8" s="35"/>
      <c r="X8" s="35"/>
      <c r="Y8" s="35"/>
      <c r="Z8" s="35"/>
      <c r="AA8" s="35"/>
      <c r="AB8" s="35"/>
      <c r="AC8" s="35"/>
      <c r="AD8" s="35"/>
      <c r="AE8" s="35"/>
      <c r="AF8" s="35"/>
      <c r="AG8" s="35"/>
      <c r="AH8" s="35"/>
      <c r="AI8" s="35"/>
      <c r="AJ8" s="35"/>
      <c r="AK8" s="35"/>
      <c r="AL8" s="35"/>
      <c r="AM8" s="35"/>
    </row>
    <row r="9" spans="1:39" ht="12.75" customHeight="1">
      <c r="A9" s="77" t="s">
        <v>126</v>
      </c>
      <c r="B9" s="78"/>
      <c r="C9" s="78"/>
      <c r="D9" s="78"/>
      <c r="E9" s="78"/>
      <c r="F9" s="78"/>
      <c r="G9" s="78"/>
      <c r="H9" s="78"/>
      <c r="I9" s="78"/>
      <c r="J9" s="78"/>
      <c r="K9" s="78"/>
      <c r="L9" s="79"/>
      <c r="M9" s="31">
        <f>M4-AH25</f>
        <v>13883</v>
      </c>
      <c r="N9" s="32" t="s">
        <v>2</v>
      </c>
      <c r="O9" s="35"/>
      <c r="P9" s="35"/>
      <c r="Q9" s="35"/>
      <c r="R9" s="35"/>
      <c r="S9" s="35"/>
      <c r="T9" s="35"/>
      <c r="U9" s="35"/>
      <c r="V9" s="35"/>
      <c r="W9" s="35"/>
      <c r="X9" s="35"/>
      <c r="Y9" s="35"/>
      <c r="Z9" s="35"/>
      <c r="AA9" s="35"/>
      <c r="AB9" s="35"/>
      <c r="AC9" s="35"/>
      <c r="AD9" s="35"/>
      <c r="AE9" s="35"/>
      <c r="AF9" s="35"/>
      <c r="AG9" s="35"/>
      <c r="AH9" s="35"/>
      <c r="AI9" s="35"/>
      <c r="AJ9" s="35"/>
      <c r="AK9" s="35"/>
      <c r="AL9" s="35"/>
      <c r="AM9" s="35"/>
    </row>
    <row r="10" spans="1:39" ht="12.75" customHeight="1">
      <c r="A10" s="57" t="s">
        <v>5</v>
      </c>
      <c r="B10" s="57"/>
      <c r="C10" s="57"/>
      <c r="D10" s="57"/>
      <c r="E10" s="57"/>
      <c r="F10" s="57"/>
      <c r="G10" s="57"/>
      <c r="H10" s="57"/>
      <c r="I10" s="57"/>
      <c r="J10" s="57"/>
      <c r="K10" s="57"/>
      <c r="L10" s="57"/>
      <c r="M10" s="80">
        <v>9</v>
      </c>
      <c r="N10" s="81"/>
      <c r="O10" s="35"/>
      <c r="P10" s="35"/>
      <c r="Q10" s="35"/>
      <c r="R10" s="35"/>
      <c r="S10" s="35"/>
      <c r="T10" s="35"/>
      <c r="U10" s="35"/>
      <c r="V10" s="35"/>
      <c r="W10" s="35"/>
      <c r="X10" s="35"/>
      <c r="Y10" s="35"/>
      <c r="Z10" s="35"/>
      <c r="AA10" s="35"/>
      <c r="AB10" s="35"/>
      <c r="AC10" s="35"/>
      <c r="AD10" s="35"/>
      <c r="AE10" s="35"/>
      <c r="AF10" s="35"/>
      <c r="AG10" s="35"/>
      <c r="AH10" s="35"/>
      <c r="AI10" s="35"/>
      <c r="AJ10" s="35"/>
      <c r="AK10" s="35"/>
      <c r="AL10" s="35"/>
      <c r="AM10" s="35"/>
    </row>
    <row r="11" spans="1:39" ht="12.75" customHeight="1">
      <c r="A11" s="33" t="s">
        <v>53</v>
      </c>
      <c r="B11" s="33"/>
      <c r="C11" s="33"/>
      <c r="D11" s="33"/>
      <c r="E11" s="33"/>
      <c r="F11" s="33"/>
      <c r="G11" s="33"/>
      <c r="H11" s="33"/>
      <c r="I11" s="33"/>
      <c r="J11" s="33"/>
      <c r="K11" s="33"/>
      <c r="L11" s="33"/>
      <c r="M11" s="80">
        <v>6</v>
      </c>
      <c r="N11" s="81"/>
      <c r="O11" s="35"/>
      <c r="P11" s="35"/>
      <c r="Q11" s="35"/>
      <c r="R11" s="35"/>
      <c r="S11" s="35"/>
      <c r="T11" s="35"/>
      <c r="U11" s="35"/>
      <c r="V11" s="35"/>
      <c r="W11" s="35"/>
      <c r="X11" s="35"/>
      <c r="Y11" s="35"/>
      <c r="Z11" s="35"/>
      <c r="AA11" s="35"/>
      <c r="AB11" s="35"/>
      <c r="AC11" s="35"/>
      <c r="AD11" s="35"/>
      <c r="AE11" s="35"/>
      <c r="AF11" s="35"/>
      <c r="AG11" s="35"/>
      <c r="AH11" s="35"/>
      <c r="AI11" s="35"/>
      <c r="AJ11" s="35"/>
      <c r="AK11" s="35"/>
      <c r="AL11" s="35"/>
      <c r="AM11" s="35"/>
    </row>
    <row r="12" spans="1:39" ht="12.75" customHeight="1">
      <c r="A12" s="33" t="s">
        <v>54</v>
      </c>
      <c r="B12" s="33"/>
      <c r="C12" s="33"/>
      <c r="D12" s="33"/>
      <c r="E12" s="33"/>
      <c r="F12" s="33"/>
      <c r="G12" s="33"/>
      <c r="H12" s="33"/>
      <c r="I12" s="33"/>
      <c r="J12" s="33"/>
      <c r="K12" s="33"/>
      <c r="L12" s="33"/>
      <c r="M12" s="80">
        <v>2</v>
      </c>
      <c r="N12" s="81"/>
      <c r="O12" s="35"/>
      <c r="P12" s="35"/>
      <c r="Q12" s="35"/>
      <c r="R12" s="35"/>
      <c r="S12" s="35"/>
      <c r="T12" s="35"/>
      <c r="U12" s="35"/>
      <c r="V12" s="35"/>
      <c r="W12" s="35"/>
      <c r="X12" s="35"/>
      <c r="Y12" s="35"/>
      <c r="Z12" s="35"/>
      <c r="AA12" s="35"/>
      <c r="AB12" s="35"/>
      <c r="AC12" s="35"/>
      <c r="AD12" s="35"/>
      <c r="AE12" s="35"/>
      <c r="AF12" s="35"/>
      <c r="AG12" s="35"/>
      <c r="AH12" s="35"/>
      <c r="AI12" s="35"/>
      <c r="AJ12" s="35"/>
      <c r="AK12" s="35"/>
      <c r="AL12" s="35"/>
      <c r="AM12" s="35"/>
    </row>
    <row r="13" spans="1:39" ht="12.75" customHeight="1">
      <c r="A13" s="57" t="s">
        <v>55</v>
      </c>
      <c r="B13" s="57"/>
      <c r="C13" s="57"/>
      <c r="D13" s="57"/>
      <c r="E13" s="57"/>
      <c r="F13" s="57"/>
      <c r="G13" s="57"/>
      <c r="H13" s="57"/>
      <c r="I13" s="57"/>
      <c r="J13" s="57"/>
      <c r="K13" s="57"/>
      <c r="L13" s="57"/>
      <c r="M13" s="80">
        <v>4</v>
      </c>
      <c r="N13" s="81"/>
      <c r="O13" s="35"/>
      <c r="P13" s="35"/>
      <c r="Q13" s="35"/>
      <c r="R13" s="35"/>
      <c r="S13" s="35"/>
      <c r="T13" s="35"/>
      <c r="U13" s="35"/>
      <c r="V13" s="35"/>
      <c r="W13" s="35"/>
      <c r="X13" s="35"/>
      <c r="Y13" s="35"/>
      <c r="Z13" s="35"/>
      <c r="AA13" s="35"/>
      <c r="AB13" s="35"/>
      <c r="AC13" s="35"/>
      <c r="AD13" s="35"/>
      <c r="AE13" s="35"/>
      <c r="AF13" s="35"/>
      <c r="AG13" s="35"/>
      <c r="AH13" s="35"/>
      <c r="AI13" s="35"/>
      <c r="AJ13" s="35"/>
      <c r="AK13" s="35"/>
      <c r="AL13" s="35"/>
      <c r="AM13" s="35"/>
    </row>
    <row r="14" spans="1:39" ht="12.75" customHeight="1">
      <c r="A14" s="57" t="s">
        <v>56</v>
      </c>
      <c r="B14" s="57"/>
      <c r="C14" s="57"/>
      <c r="D14" s="57"/>
      <c r="E14" s="57"/>
      <c r="F14" s="57"/>
      <c r="G14" s="57"/>
      <c r="H14" s="57"/>
      <c r="I14" s="57"/>
      <c r="J14" s="57"/>
      <c r="K14" s="57"/>
      <c r="L14" s="57"/>
      <c r="M14" s="34">
        <v>2</v>
      </c>
      <c r="N14" s="34"/>
      <c r="O14" s="35"/>
      <c r="P14" s="35"/>
      <c r="Q14" s="35"/>
      <c r="R14" s="35"/>
      <c r="S14" s="35"/>
      <c r="T14" s="35"/>
      <c r="U14" s="35"/>
      <c r="V14" s="35"/>
      <c r="W14" s="35"/>
      <c r="X14" s="35"/>
      <c r="Y14" s="35"/>
      <c r="Z14" s="35"/>
      <c r="AA14" s="35"/>
      <c r="AB14" s="35"/>
      <c r="AC14" s="35"/>
      <c r="AD14" s="35"/>
      <c r="AE14" s="35"/>
      <c r="AF14" s="35"/>
      <c r="AG14" s="35"/>
      <c r="AH14" s="35"/>
      <c r="AI14" s="35"/>
      <c r="AJ14" s="35"/>
      <c r="AK14" s="35"/>
      <c r="AL14" s="35"/>
      <c r="AM14" s="35"/>
    </row>
    <row r="15" spans="1:39" ht="12.75">
      <c r="A15" s="33" t="s">
        <v>130</v>
      </c>
      <c r="B15" s="33"/>
      <c r="C15" s="33"/>
      <c r="D15" s="33"/>
      <c r="E15" s="33"/>
      <c r="F15" s="33"/>
      <c r="G15" s="33"/>
      <c r="H15" s="33"/>
      <c r="I15" s="33"/>
      <c r="J15" s="33"/>
      <c r="K15" s="33"/>
      <c r="L15" s="33"/>
      <c r="M15" s="34">
        <v>1</v>
      </c>
      <c r="N15" s="34"/>
      <c r="O15" s="35"/>
      <c r="P15" s="35"/>
      <c r="Q15" s="35"/>
      <c r="R15" s="35"/>
      <c r="S15" s="35"/>
      <c r="T15" s="35"/>
      <c r="U15" s="35"/>
      <c r="V15" s="35"/>
      <c r="W15" s="35"/>
      <c r="X15" s="35"/>
      <c r="Y15" s="35"/>
      <c r="Z15" s="35"/>
      <c r="AA15" s="35"/>
      <c r="AB15" s="35"/>
      <c r="AC15" s="35"/>
      <c r="AD15" s="35"/>
      <c r="AE15" s="35"/>
      <c r="AF15" s="35"/>
      <c r="AG15" s="35"/>
      <c r="AH15" s="35"/>
      <c r="AI15" s="35"/>
      <c r="AJ15" s="35"/>
      <c r="AK15" s="35"/>
      <c r="AL15" s="35"/>
      <c r="AM15" s="35"/>
    </row>
    <row r="16" spans="1:39" ht="36.75" customHeight="1">
      <c r="A16" s="52" t="s">
        <v>6</v>
      </c>
      <c r="B16" s="36" t="s">
        <v>7</v>
      </c>
      <c r="C16" s="37"/>
      <c r="D16" s="37"/>
      <c r="E16" s="37"/>
      <c r="F16" s="37"/>
      <c r="G16" s="37"/>
      <c r="H16" s="37"/>
      <c r="I16" s="38"/>
      <c r="J16" s="37" t="s">
        <v>8</v>
      </c>
      <c r="K16" s="37"/>
      <c r="L16" s="38"/>
      <c r="M16" s="61" t="s">
        <v>9</v>
      </c>
      <c r="N16" s="61" t="s">
        <v>10</v>
      </c>
      <c r="O16" s="36" t="s">
        <v>11</v>
      </c>
      <c r="P16" s="38"/>
      <c r="Q16" s="49" t="s">
        <v>61</v>
      </c>
      <c r="R16" s="49" t="s">
        <v>62</v>
      </c>
      <c r="S16" s="36" t="s">
        <v>12</v>
      </c>
      <c r="T16" s="38"/>
      <c r="U16" s="36" t="s">
        <v>35</v>
      </c>
      <c r="V16" s="37"/>
      <c r="W16" s="37"/>
      <c r="X16" s="37"/>
      <c r="Y16" s="37"/>
      <c r="Z16" s="38"/>
      <c r="AA16" s="36" t="s">
        <v>14</v>
      </c>
      <c r="AB16" s="37"/>
      <c r="AC16" s="37"/>
      <c r="AD16" s="37"/>
      <c r="AE16" s="37"/>
      <c r="AF16" s="38"/>
      <c r="AG16" s="61" t="s">
        <v>65</v>
      </c>
      <c r="AH16" s="61" t="s">
        <v>13</v>
      </c>
      <c r="AI16" s="49" t="s">
        <v>125</v>
      </c>
      <c r="AJ16" s="64" t="s">
        <v>108</v>
      </c>
      <c r="AK16" s="64"/>
      <c r="AL16" s="64"/>
      <c r="AM16" s="64"/>
    </row>
    <row r="17" spans="1:39" ht="18" customHeight="1">
      <c r="A17" s="53"/>
      <c r="B17" s="39"/>
      <c r="C17" s="40"/>
      <c r="D17" s="40"/>
      <c r="E17" s="40"/>
      <c r="F17" s="40"/>
      <c r="G17" s="40"/>
      <c r="H17" s="40"/>
      <c r="I17" s="41"/>
      <c r="J17" s="40"/>
      <c r="K17" s="40"/>
      <c r="L17" s="41"/>
      <c r="M17" s="62"/>
      <c r="N17" s="62"/>
      <c r="O17" s="39"/>
      <c r="P17" s="41"/>
      <c r="Q17" s="50"/>
      <c r="R17" s="50"/>
      <c r="S17" s="39"/>
      <c r="T17" s="41"/>
      <c r="U17" s="39"/>
      <c r="V17" s="40"/>
      <c r="W17" s="40"/>
      <c r="X17" s="40"/>
      <c r="Y17" s="40"/>
      <c r="Z17" s="41"/>
      <c r="AA17" s="39"/>
      <c r="AB17" s="40"/>
      <c r="AC17" s="40"/>
      <c r="AD17" s="40"/>
      <c r="AE17" s="40"/>
      <c r="AF17" s="41"/>
      <c r="AG17" s="62"/>
      <c r="AH17" s="62"/>
      <c r="AI17" s="50"/>
      <c r="AJ17" s="64"/>
      <c r="AK17" s="64"/>
      <c r="AL17" s="64"/>
      <c r="AM17" s="64"/>
    </row>
    <row r="18" spans="1:39" ht="142.5">
      <c r="A18" s="54"/>
      <c r="B18" s="13" t="s">
        <v>37</v>
      </c>
      <c r="C18" s="14" t="s">
        <v>38</v>
      </c>
      <c r="D18" s="13" t="s">
        <v>41</v>
      </c>
      <c r="E18" s="13" t="s">
        <v>39</v>
      </c>
      <c r="F18" s="13" t="s">
        <v>25</v>
      </c>
      <c r="G18" s="13" t="s">
        <v>26</v>
      </c>
      <c r="H18" s="14" t="s">
        <v>27</v>
      </c>
      <c r="I18" s="14" t="s">
        <v>28</v>
      </c>
      <c r="J18" s="1" t="s">
        <v>15</v>
      </c>
      <c r="K18" s="1" t="s">
        <v>16</v>
      </c>
      <c r="L18" s="1" t="s">
        <v>17</v>
      </c>
      <c r="M18" s="63"/>
      <c r="N18" s="63"/>
      <c r="O18" s="2" t="s">
        <v>29</v>
      </c>
      <c r="P18" s="2" t="s">
        <v>30</v>
      </c>
      <c r="Q18" s="51"/>
      <c r="R18" s="51"/>
      <c r="S18" s="20" t="s">
        <v>18</v>
      </c>
      <c r="T18" s="20" t="s">
        <v>19</v>
      </c>
      <c r="U18" s="2" t="s">
        <v>31</v>
      </c>
      <c r="V18" s="2" t="s">
        <v>32</v>
      </c>
      <c r="W18" s="2" t="s">
        <v>33</v>
      </c>
      <c r="X18" s="2" t="s">
        <v>34</v>
      </c>
      <c r="Y18" s="2" t="s">
        <v>63</v>
      </c>
      <c r="Z18" s="2" t="s">
        <v>64</v>
      </c>
      <c r="AA18" s="2" t="s">
        <v>31</v>
      </c>
      <c r="AB18" s="2" t="s">
        <v>32</v>
      </c>
      <c r="AC18" s="2" t="s">
        <v>33</v>
      </c>
      <c r="AD18" s="2" t="s">
        <v>34</v>
      </c>
      <c r="AE18" s="2" t="s">
        <v>63</v>
      </c>
      <c r="AF18" s="2" t="s">
        <v>64</v>
      </c>
      <c r="AG18" s="63"/>
      <c r="AH18" s="63"/>
      <c r="AI18" s="51"/>
      <c r="AJ18" s="1" t="s">
        <v>70</v>
      </c>
      <c r="AK18" s="1" t="s">
        <v>71</v>
      </c>
      <c r="AL18" s="1" t="s">
        <v>72</v>
      </c>
      <c r="AM18" s="1" t="s">
        <v>73</v>
      </c>
    </row>
    <row r="19" spans="1:39" ht="12.75">
      <c r="A19" s="3">
        <v>1</v>
      </c>
      <c r="B19" s="3">
        <v>2</v>
      </c>
      <c r="C19" s="3">
        <v>3</v>
      </c>
      <c r="D19" s="3">
        <v>4</v>
      </c>
      <c r="E19" s="3">
        <v>5</v>
      </c>
      <c r="F19" s="3">
        <v>6</v>
      </c>
      <c r="G19" s="3">
        <v>7</v>
      </c>
      <c r="H19" s="3">
        <v>8</v>
      </c>
      <c r="I19" s="3">
        <v>9</v>
      </c>
      <c r="J19" s="3">
        <v>10</v>
      </c>
      <c r="K19" s="3">
        <v>11</v>
      </c>
      <c r="L19" s="3">
        <v>12</v>
      </c>
      <c r="M19" s="3">
        <v>13</v>
      </c>
      <c r="N19" s="3">
        <v>14</v>
      </c>
      <c r="O19" s="3">
        <v>15</v>
      </c>
      <c r="P19" s="3">
        <v>16</v>
      </c>
      <c r="Q19" s="3">
        <v>17</v>
      </c>
      <c r="R19" s="3">
        <v>18</v>
      </c>
      <c r="S19" s="3">
        <v>19</v>
      </c>
      <c r="T19" s="3">
        <v>20</v>
      </c>
      <c r="U19" s="3">
        <v>21</v>
      </c>
      <c r="V19" s="3">
        <v>22</v>
      </c>
      <c r="W19" s="3">
        <v>23</v>
      </c>
      <c r="X19" s="3">
        <v>24</v>
      </c>
      <c r="Y19" s="3">
        <v>25</v>
      </c>
      <c r="Z19" s="3">
        <v>26</v>
      </c>
      <c r="AA19" s="3">
        <v>27</v>
      </c>
      <c r="AB19" s="3">
        <v>28</v>
      </c>
      <c r="AC19" s="3">
        <v>29</v>
      </c>
      <c r="AD19" s="3">
        <v>30</v>
      </c>
      <c r="AE19" s="3">
        <v>31</v>
      </c>
      <c r="AF19" s="3">
        <v>32</v>
      </c>
      <c r="AG19" s="3">
        <v>33</v>
      </c>
      <c r="AH19" s="3">
        <v>34</v>
      </c>
      <c r="AI19" s="3">
        <v>35</v>
      </c>
      <c r="AJ19" s="3">
        <v>36</v>
      </c>
      <c r="AK19" s="3">
        <v>37</v>
      </c>
      <c r="AL19" s="3">
        <v>38</v>
      </c>
      <c r="AM19" s="3">
        <v>39</v>
      </c>
    </row>
    <row r="20" spans="1:39" ht="15.75" customHeight="1">
      <c r="A20" s="42" t="s">
        <v>109</v>
      </c>
      <c r="B20" s="43"/>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c r="AI20" s="43"/>
      <c r="AJ20" s="43"/>
      <c r="AK20" s="43"/>
      <c r="AL20" s="43"/>
      <c r="AM20" s="44"/>
    </row>
    <row r="21" spans="1:39" ht="60">
      <c r="A21" s="4" t="s">
        <v>20</v>
      </c>
      <c r="B21" s="4" t="s">
        <v>23</v>
      </c>
      <c r="C21" s="4" t="s">
        <v>36</v>
      </c>
      <c r="D21" s="4" t="s">
        <v>40</v>
      </c>
      <c r="E21" s="15" t="s">
        <v>57</v>
      </c>
      <c r="F21" s="4" t="s">
        <v>20</v>
      </c>
      <c r="G21" s="4" t="s">
        <v>20</v>
      </c>
      <c r="H21" s="4" t="s">
        <v>21</v>
      </c>
      <c r="I21" s="4" t="s">
        <v>81</v>
      </c>
      <c r="J21" s="5">
        <v>17</v>
      </c>
      <c r="K21" s="5">
        <v>10</v>
      </c>
      <c r="L21" s="5">
        <v>27</v>
      </c>
      <c r="M21" s="19" t="s">
        <v>82</v>
      </c>
      <c r="N21" s="24" t="s">
        <v>83</v>
      </c>
      <c r="O21" s="1" t="s">
        <v>43</v>
      </c>
      <c r="P21" s="21" t="s">
        <v>44</v>
      </c>
      <c r="Q21" s="26">
        <f aca="true" t="shared" si="0" ref="Q21:Q27">Z21+Y21+X21+W21+V21+U21</f>
        <v>80</v>
      </c>
      <c r="R21" s="26">
        <f aca="true" t="shared" si="1" ref="R21:R27">AA21+AB21+AC21+AD21+AE21+AF21</f>
        <v>80</v>
      </c>
      <c r="S21" s="5" t="s">
        <v>22</v>
      </c>
      <c r="T21" s="5" t="s">
        <v>22</v>
      </c>
      <c r="U21" s="5">
        <v>15</v>
      </c>
      <c r="V21" s="5">
        <v>0</v>
      </c>
      <c r="W21" s="5">
        <v>30</v>
      </c>
      <c r="X21" s="5">
        <v>10</v>
      </c>
      <c r="Y21" s="5">
        <v>15</v>
      </c>
      <c r="Z21" s="5">
        <v>10</v>
      </c>
      <c r="AA21" s="5">
        <v>15</v>
      </c>
      <c r="AB21" s="5">
        <v>0</v>
      </c>
      <c r="AC21" s="5">
        <v>30</v>
      </c>
      <c r="AD21" s="5">
        <v>10</v>
      </c>
      <c r="AE21" s="5">
        <v>15</v>
      </c>
      <c r="AF21" s="5">
        <v>10</v>
      </c>
      <c r="AG21" s="8">
        <v>222200</v>
      </c>
      <c r="AH21" s="8">
        <v>199980</v>
      </c>
      <c r="AI21" s="27">
        <f>AH21</f>
        <v>199980</v>
      </c>
      <c r="AJ21" s="28">
        <v>2</v>
      </c>
      <c r="AK21" s="29" t="s">
        <v>84</v>
      </c>
      <c r="AL21" s="29" t="s">
        <v>85</v>
      </c>
      <c r="AM21" s="29" t="s">
        <v>86</v>
      </c>
    </row>
    <row r="22" spans="1:39" ht="55.5">
      <c r="A22" s="4" t="s">
        <v>110</v>
      </c>
      <c r="B22" s="4" t="s">
        <v>23</v>
      </c>
      <c r="C22" s="4" t="s">
        <v>36</v>
      </c>
      <c r="D22" s="4" t="s">
        <v>40</v>
      </c>
      <c r="E22" s="15" t="s">
        <v>57</v>
      </c>
      <c r="F22" s="4" t="s">
        <v>20</v>
      </c>
      <c r="G22" s="4" t="s">
        <v>20</v>
      </c>
      <c r="H22" s="4" t="s">
        <v>21</v>
      </c>
      <c r="I22" s="4" t="s">
        <v>104</v>
      </c>
      <c r="J22" s="5">
        <v>17</v>
      </c>
      <c r="K22" s="5">
        <v>10</v>
      </c>
      <c r="L22" s="5">
        <v>27</v>
      </c>
      <c r="M22" s="19" t="s">
        <v>105</v>
      </c>
      <c r="N22" s="24" t="s">
        <v>116</v>
      </c>
      <c r="O22" s="1" t="s">
        <v>43</v>
      </c>
      <c r="P22" s="21" t="s">
        <v>48</v>
      </c>
      <c r="Q22" s="26">
        <f t="shared" si="0"/>
        <v>70</v>
      </c>
      <c r="R22" s="26">
        <f t="shared" si="1"/>
        <v>70</v>
      </c>
      <c r="S22" s="5" t="s">
        <v>22</v>
      </c>
      <c r="T22" s="5" t="s">
        <v>22</v>
      </c>
      <c r="U22" s="5">
        <v>25</v>
      </c>
      <c r="V22" s="5">
        <v>0</v>
      </c>
      <c r="W22" s="5">
        <v>20</v>
      </c>
      <c r="X22" s="5">
        <v>0</v>
      </c>
      <c r="Y22" s="5">
        <v>15</v>
      </c>
      <c r="Z22" s="5">
        <v>10</v>
      </c>
      <c r="AA22" s="5">
        <v>25</v>
      </c>
      <c r="AB22" s="5">
        <v>0</v>
      </c>
      <c r="AC22" s="5">
        <v>20</v>
      </c>
      <c r="AD22" s="5">
        <v>0</v>
      </c>
      <c r="AE22" s="5">
        <v>15</v>
      </c>
      <c r="AF22" s="5">
        <v>10</v>
      </c>
      <c r="AG22" s="8">
        <v>190904</v>
      </c>
      <c r="AH22" s="8">
        <v>133632</v>
      </c>
      <c r="AI22" s="27">
        <f>AH22+AI21</f>
        <v>333612</v>
      </c>
      <c r="AJ22" s="28">
        <v>3</v>
      </c>
      <c r="AK22" s="28">
        <v>0</v>
      </c>
      <c r="AL22" s="29" t="s">
        <v>106</v>
      </c>
      <c r="AM22" s="29" t="s">
        <v>107</v>
      </c>
    </row>
    <row r="23" spans="1:39" ht="67.5">
      <c r="A23" s="4" t="s">
        <v>111</v>
      </c>
      <c r="B23" s="4" t="s">
        <v>23</v>
      </c>
      <c r="C23" s="4" t="s">
        <v>36</v>
      </c>
      <c r="D23" s="4" t="s">
        <v>40</v>
      </c>
      <c r="E23" s="15" t="s">
        <v>57</v>
      </c>
      <c r="F23" s="4" t="s">
        <v>20</v>
      </c>
      <c r="G23" s="4" t="s">
        <v>20</v>
      </c>
      <c r="H23" s="4" t="s">
        <v>21</v>
      </c>
      <c r="I23" s="4" t="s">
        <v>59</v>
      </c>
      <c r="J23" s="5">
        <v>17</v>
      </c>
      <c r="K23" s="5">
        <v>10</v>
      </c>
      <c r="L23" s="5">
        <v>27</v>
      </c>
      <c r="M23" s="19" t="s">
        <v>95</v>
      </c>
      <c r="N23" s="24" t="s">
        <v>96</v>
      </c>
      <c r="O23" s="1" t="s">
        <v>43</v>
      </c>
      <c r="P23" s="21" t="s">
        <v>49</v>
      </c>
      <c r="Q23" s="26">
        <f t="shared" si="0"/>
        <v>65</v>
      </c>
      <c r="R23" s="26">
        <f t="shared" si="1"/>
        <v>65</v>
      </c>
      <c r="S23" s="5" t="s">
        <v>22</v>
      </c>
      <c r="T23" s="5" t="s">
        <v>22</v>
      </c>
      <c r="U23" s="5">
        <v>25</v>
      </c>
      <c r="V23" s="5">
        <v>0</v>
      </c>
      <c r="W23" s="5">
        <v>15</v>
      </c>
      <c r="X23" s="5">
        <v>0</v>
      </c>
      <c r="Y23" s="5">
        <v>15</v>
      </c>
      <c r="Z23" s="5">
        <v>10</v>
      </c>
      <c r="AA23" s="5">
        <v>25</v>
      </c>
      <c r="AB23" s="5">
        <v>0</v>
      </c>
      <c r="AC23" s="5">
        <v>15</v>
      </c>
      <c r="AD23" s="5">
        <v>0</v>
      </c>
      <c r="AE23" s="5">
        <v>15</v>
      </c>
      <c r="AF23" s="5">
        <v>10</v>
      </c>
      <c r="AG23" s="8">
        <v>285600</v>
      </c>
      <c r="AH23" s="8">
        <v>199920</v>
      </c>
      <c r="AI23" s="27">
        <f>AH23+AI22</f>
        <v>533532</v>
      </c>
      <c r="AJ23" s="28">
        <v>4</v>
      </c>
      <c r="AK23" s="28">
        <v>0</v>
      </c>
      <c r="AL23" s="29" t="s">
        <v>97</v>
      </c>
      <c r="AM23" s="29" t="s">
        <v>98</v>
      </c>
    </row>
    <row r="24" spans="1:39" ht="60">
      <c r="A24" s="4" t="s">
        <v>113</v>
      </c>
      <c r="B24" s="4" t="s">
        <v>23</v>
      </c>
      <c r="C24" s="4" t="s">
        <v>36</v>
      </c>
      <c r="D24" s="4" t="s">
        <v>40</v>
      </c>
      <c r="E24" s="15" t="s">
        <v>57</v>
      </c>
      <c r="F24" s="4" t="s">
        <v>20</v>
      </c>
      <c r="G24" s="4" t="s">
        <v>20</v>
      </c>
      <c r="H24" s="4" t="s">
        <v>21</v>
      </c>
      <c r="I24" s="4" t="s">
        <v>66</v>
      </c>
      <c r="J24" s="5">
        <v>17</v>
      </c>
      <c r="K24" s="5">
        <v>10</v>
      </c>
      <c r="L24" s="5">
        <v>27</v>
      </c>
      <c r="M24" s="19" t="s">
        <v>67</v>
      </c>
      <c r="N24" s="19" t="s">
        <v>69</v>
      </c>
      <c r="O24" s="1" t="s">
        <v>43</v>
      </c>
      <c r="P24" s="21" t="s">
        <v>47</v>
      </c>
      <c r="Q24" s="26">
        <f>Z24+Y24+X24+W24+V24+U24</f>
        <v>65</v>
      </c>
      <c r="R24" s="26">
        <f>AA24+AB24+AC24+AD24+AE24+AF24</f>
        <v>65</v>
      </c>
      <c r="S24" s="5" t="s">
        <v>22</v>
      </c>
      <c r="T24" s="5" t="s">
        <v>22</v>
      </c>
      <c r="U24" s="5">
        <v>25</v>
      </c>
      <c r="V24" s="5">
        <v>0</v>
      </c>
      <c r="W24" s="5">
        <v>30</v>
      </c>
      <c r="X24" s="5">
        <v>0</v>
      </c>
      <c r="Y24" s="5">
        <v>0</v>
      </c>
      <c r="Z24" s="5">
        <v>10</v>
      </c>
      <c r="AA24" s="5">
        <v>25</v>
      </c>
      <c r="AB24" s="5">
        <v>0</v>
      </c>
      <c r="AC24" s="5">
        <v>30</v>
      </c>
      <c r="AD24" s="5">
        <v>0</v>
      </c>
      <c r="AE24" s="5">
        <v>0</v>
      </c>
      <c r="AF24" s="5">
        <v>10</v>
      </c>
      <c r="AG24" s="8">
        <v>218777</v>
      </c>
      <c r="AH24" s="8">
        <v>196899</v>
      </c>
      <c r="AI24" s="27">
        <f>AH24+AI23</f>
        <v>730431</v>
      </c>
      <c r="AJ24" s="28">
        <v>3</v>
      </c>
      <c r="AK24" s="28">
        <v>0</v>
      </c>
      <c r="AL24" s="29">
        <v>0</v>
      </c>
      <c r="AM24" s="30" t="s">
        <v>74</v>
      </c>
    </row>
    <row r="25" spans="1:39" ht="12.75">
      <c r="A25" s="45" t="s">
        <v>119</v>
      </c>
      <c r="B25" s="45"/>
      <c r="C25" s="45"/>
      <c r="D25" s="45"/>
      <c r="E25" s="45"/>
      <c r="F25" s="45"/>
      <c r="G25" s="45"/>
      <c r="H25" s="45"/>
      <c r="I25" s="45"/>
      <c r="J25" s="45"/>
      <c r="K25" s="45"/>
      <c r="L25" s="45"/>
      <c r="M25" s="45"/>
      <c r="N25" s="45"/>
      <c r="O25" s="45"/>
      <c r="P25" s="45"/>
      <c r="Q25" s="45"/>
      <c r="R25" s="45"/>
      <c r="S25" s="45"/>
      <c r="T25" s="45"/>
      <c r="U25" s="45"/>
      <c r="V25" s="45"/>
      <c r="W25" s="45"/>
      <c r="X25" s="45"/>
      <c r="Y25" s="45"/>
      <c r="Z25" s="45"/>
      <c r="AA25" s="45"/>
      <c r="AB25" s="45"/>
      <c r="AC25" s="45"/>
      <c r="AD25" s="45"/>
      <c r="AE25" s="45"/>
      <c r="AF25" s="45"/>
      <c r="AG25" s="8">
        <f>SUM(AG21:AG24)</f>
        <v>917481</v>
      </c>
      <c r="AH25" s="8">
        <f>SUM(AH21:AH24)</f>
        <v>730431</v>
      </c>
      <c r="AI25" s="9"/>
      <c r="AJ25" s="5"/>
      <c r="AK25" s="5"/>
      <c r="AL25" s="1"/>
      <c r="AM25" s="1"/>
    </row>
    <row r="26" spans="1:39" ht="15.75">
      <c r="A26" s="42" t="s">
        <v>117</v>
      </c>
      <c r="B26" s="43"/>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c r="AG26" s="43"/>
      <c r="AH26" s="43"/>
      <c r="AI26" s="43"/>
      <c r="AJ26" s="43"/>
      <c r="AK26" s="43"/>
      <c r="AL26" s="43"/>
      <c r="AM26" s="44"/>
    </row>
    <row r="27" spans="1:39" ht="112.5">
      <c r="A27" s="4" t="s">
        <v>114</v>
      </c>
      <c r="B27" s="4" t="s">
        <v>23</v>
      </c>
      <c r="C27" s="4" t="s">
        <v>36</v>
      </c>
      <c r="D27" s="4" t="s">
        <v>40</v>
      </c>
      <c r="E27" s="15" t="s">
        <v>57</v>
      </c>
      <c r="F27" s="4" t="s">
        <v>20</v>
      </c>
      <c r="G27" s="4" t="s">
        <v>20</v>
      </c>
      <c r="H27" s="4" t="s">
        <v>21</v>
      </c>
      <c r="I27" s="4" t="s">
        <v>99</v>
      </c>
      <c r="J27" s="5">
        <v>17</v>
      </c>
      <c r="K27" s="5">
        <v>10</v>
      </c>
      <c r="L27" s="5">
        <v>27</v>
      </c>
      <c r="M27" s="19" t="s">
        <v>100</v>
      </c>
      <c r="N27" s="19" t="s">
        <v>101</v>
      </c>
      <c r="O27" s="1" t="s">
        <v>43</v>
      </c>
      <c r="P27" s="21" t="s">
        <v>46</v>
      </c>
      <c r="Q27" s="26">
        <f t="shared" si="0"/>
        <v>65</v>
      </c>
      <c r="R27" s="26">
        <f t="shared" si="1"/>
        <v>65</v>
      </c>
      <c r="S27" s="5" t="s">
        <v>22</v>
      </c>
      <c r="T27" s="5" t="s">
        <v>22</v>
      </c>
      <c r="U27" s="5">
        <v>10</v>
      </c>
      <c r="V27" s="5">
        <v>0</v>
      </c>
      <c r="W27" s="5">
        <v>30</v>
      </c>
      <c r="X27" s="5">
        <v>0</v>
      </c>
      <c r="Y27" s="5">
        <v>15</v>
      </c>
      <c r="Z27" s="5">
        <v>10</v>
      </c>
      <c r="AA27" s="5">
        <v>10</v>
      </c>
      <c r="AB27" s="5">
        <v>0</v>
      </c>
      <c r="AC27" s="5">
        <v>30</v>
      </c>
      <c r="AD27" s="5">
        <v>0</v>
      </c>
      <c r="AE27" s="5">
        <v>15</v>
      </c>
      <c r="AF27" s="5">
        <v>10</v>
      </c>
      <c r="AG27" s="8">
        <v>88434</v>
      </c>
      <c r="AH27" s="8">
        <v>61903</v>
      </c>
      <c r="AI27" s="27">
        <f>AH27+AI24</f>
        <v>792334</v>
      </c>
      <c r="AJ27" s="28">
        <v>1</v>
      </c>
      <c r="AK27" s="28">
        <v>0</v>
      </c>
      <c r="AL27" s="29" t="s">
        <v>102</v>
      </c>
      <c r="AM27" s="29" t="s">
        <v>103</v>
      </c>
    </row>
    <row r="28" spans="1:39" ht="60">
      <c r="A28" s="4" t="s">
        <v>115</v>
      </c>
      <c r="B28" s="4" t="s">
        <v>23</v>
      </c>
      <c r="C28" s="4" t="s">
        <v>36</v>
      </c>
      <c r="D28" s="4" t="s">
        <v>40</v>
      </c>
      <c r="E28" s="15" t="s">
        <v>57</v>
      </c>
      <c r="F28" s="4" t="s">
        <v>20</v>
      </c>
      <c r="G28" s="4" t="s">
        <v>20</v>
      </c>
      <c r="H28" s="4" t="s">
        <v>21</v>
      </c>
      <c r="I28" s="4" t="s">
        <v>58</v>
      </c>
      <c r="J28" s="4" t="s">
        <v>24</v>
      </c>
      <c r="K28" s="4" t="s">
        <v>42</v>
      </c>
      <c r="L28" s="4" t="s">
        <v>59</v>
      </c>
      <c r="M28" s="23" t="s">
        <v>60</v>
      </c>
      <c r="N28" s="23" t="s">
        <v>68</v>
      </c>
      <c r="O28" s="16" t="s">
        <v>43</v>
      </c>
      <c r="P28" s="16" t="s">
        <v>44</v>
      </c>
      <c r="Q28" s="26">
        <f>Z28+Y28+X28+W28+V28+U28</f>
        <v>50</v>
      </c>
      <c r="R28" s="26">
        <f>AA28+AB28+AC28+AD28+AE28+AF28</f>
        <v>50</v>
      </c>
      <c r="S28" s="5" t="s">
        <v>22</v>
      </c>
      <c r="T28" s="5" t="s">
        <v>22</v>
      </c>
      <c r="U28" s="5">
        <v>25</v>
      </c>
      <c r="V28" s="5">
        <v>0</v>
      </c>
      <c r="W28" s="5">
        <v>0</v>
      </c>
      <c r="X28" s="5">
        <v>0</v>
      </c>
      <c r="Y28" s="5">
        <v>15</v>
      </c>
      <c r="Z28" s="5">
        <v>10</v>
      </c>
      <c r="AA28" s="17">
        <v>25</v>
      </c>
      <c r="AB28" s="17">
        <v>0</v>
      </c>
      <c r="AC28" s="17">
        <v>0</v>
      </c>
      <c r="AD28" s="17">
        <v>0</v>
      </c>
      <c r="AE28" s="17">
        <v>15</v>
      </c>
      <c r="AF28" s="17">
        <v>10</v>
      </c>
      <c r="AG28" s="8">
        <v>278725</v>
      </c>
      <c r="AH28" s="8">
        <v>195107</v>
      </c>
      <c r="AI28" s="27">
        <f>AH28+AI27</f>
        <v>987441</v>
      </c>
      <c r="AJ28" s="28">
        <v>3</v>
      </c>
      <c r="AK28" s="28">
        <v>0</v>
      </c>
      <c r="AL28" s="29" t="s">
        <v>75</v>
      </c>
      <c r="AM28" s="29" t="s">
        <v>76</v>
      </c>
    </row>
    <row r="29" spans="1:40" ht="12.75">
      <c r="A29" s="45" t="s">
        <v>120</v>
      </c>
      <c r="B29" s="45"/>
      <c r="C29" s="45"/>
      <c r="D29" s="45"/>
      <c r="E29" s="45"/>
      <c r="F29" s="45"/>
      <c r="G29" s="45"/>
      <c r="H29" s="45"/>
      <c r="I29" s="45"/>
      <c r="J29" s="45"/>
      <c r="K29" s="45"/>
      <c r="L29" s="45"/>
      <c r="M29" s="45"/>
      <c r="N29" s="45"/>
      <c r="O29" s="45"/>
      <c r="P29" s="45"/>
      <c r="Q29" s="45"/>
      <c r="R29" s="45"/>
      <c r="S29" s="45"/>
      <c r="T29" s="45"/>
      <c r="U29" s="45"/>
      <c r="V29" s="45"/>
      <c r="W29" s="45"/>
      <c r="X29" s="45"/>
      <c r="Y29" s="45"/>
      <c r="Z29" s="45"/>
      <c r="AA29" s="45"/>
      <c r="AB29" s="45"/>
      <c r="AC29" s="45"/>
      <c r="AD29" s="45"/>
      <c r="AE29" s="45"/>
      <c r="AF29" s="45"/>
      <c r="AG29" s="8">
        <f>SUM(AG27:AG28)</f>
        <v>367159</v>
      </c>
      <c r="AH29" s="8">
        <f>SUM(AH27:AH28)</f>
        <v>257010</v>
      </c>
      <c r="AI29" s="69"/>
      <c r="AJ29" s="70"/>
      <c r="AK29" s="70"/>
      <c r="AL29" s="70"/>
      <c r="AM29" s="71"/>
      <c r="AN29" s="7"/>
    </row>
    <row r="30" spans="1:39" ht="15.75">
      <c r="A30" s="42" t="s">
        <v>118</v>
      </c>
      <c r="B30" s="43"/>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c r="AG30" s="43"/>
      <c r="AH30" s="43"/>
      <c r="AI30" s="43"/>
      <c r="AJ30" s="43"/>
      <c r="AK30" s="43"/>
      <c r="AL30" s="43"/>
      <c r="AM30" s="44"/>
    </row>
    <row r="31" spans="1:39" ht="56.25">
      <c r="A31" s="4" t="s">
        <v>20</v>
      </c>
      <c r="B31" s="4" t="s">
        <v>23</v>
      </c>
      <c r="C31" s="4" t="s">
        <v>36</v>
      </c>
      <c r="D31" s="4" t="s">
        <v>40</v>
      </c>
      <c r="E31" s="15" t="s">
        <v>57</v>
      </c>
      <c r="F31" s="4" t="s">
        <v>20</v>
      </c>
      <c r="G31" s="4" t="s">
        <v>20</v>
      </c>
      <c r="H31" s="4" t="s">
        <v>21</v>
      </c>
      <c r="I31" s="4" t="s">
        <v>77</v>
      </c>
      <c r="J31" s="5">
        <v>17</v>
      </c>
      <c r="K31" s="5">
        <v>10</v>
      </c>
      <c r="L31" s="5">
        <v>27</v>
      </c>
      <c r="M31" s="19" t="s">
        <v>78</v>
      </c>
      <c r="N31" s="19" t="s">
        <v>79</v>
      </c>
      <c r="O31" s="1" t="s">
        <v>43</v>
      </c>
      <c r="P31" s="21" t="s">
        <v>80</v>
      </c>
      <c r="Q31" s="26">
        <f>Z31+Y31+X31+W31+V31+U31</f>
        <v>0</v>
      </c>
      <c r="R31" s="26">
        <f>AA31+AB31+AC31+AD31+AE31+AF31</f>
        <v>0</v>
      </c>
      <c r="S31" s="5" t="s">
        <v>22</v>
      </c>
      <c r="T31" s="5" t="s">
        <v>22</v>
      </c>
      <c r="U31" s="18"/>
      <c r="V31" s="18"/>
      <c r="W31" s="18"/>
      <c r="X31" s="18"/>
      <c r="Y31" s="18"/>
      <c r="Z31" s="18"/>
      <c r="AA31" s="18"/>
      <c r="AB31" s="18"/>
      <c r="AC31" s="18"/>
      <c r="AD31" s="18"/>
      <c r="AE31" s="18"/>
      <c r="AF31" s="18"/>
      <c r="AG31" s="25">
        <v>24934</v>
      </c>
      <c r="AH31" s="25">
        <v>12467</v>
      </c>
      <c r="AI31" s="27">
        <f>AH31+AI28</f>
        <v>999908</v>
      </c>
      <c r="AJ31" s="66" t="s">
        <v>123</v>
      </c>
      <c r="AK31" s="75"/>
      <c r="AL31" s="75"/>
      <c r="AM31" s="76"/>
    </row>
    <row r="32" spans="1:39" ht="45">
      <c r="A32" s="4" t="s">
        <v>20</v>
      </c>
      <c r="B32" s="4" t="s">
        <v>23</v>
      </c>
      <c r="C32" s="4" t="s">
        <v>36</v>
      </c>
      <c r="D32" s="4" t="s">
        <v>40</v>
      </c>
      <c r="E32" s="15" t="s">
        <v>57</v>
      </c>
      <c r="F32" s="4" t="s">
        <v>20</v>
      </c>
      <c r="G32" s="4" t="s">
        <v>20</v>
      </c>
      <c r="H32" s="4" t="s">
        <v>21</v>
      </c>
      <c r="I32" s="4" t="s">
        <v>87</v>
      </c>
      <c r="J32" s="5">
        <v>17</v>
      </c>
      <c r="K32" s="5">
        <v>10</v>
      </c>
      <c r="L32" s="5">
        <v>27</v>
      </c>
      <c r="M32" s="19" t="s">
        <v>88</v>
      </c>
      <c r="N32" s="19" t="s">
        <v>89</v>
      </c>
      <c r="O32" s="1" t="s">
        <v>43</v>
      </c>
      <c r="P32" s="21" t="s">
        <v>90</v>
      </c>
      <c r="Q32" s="26">
        <f>Z32+Y32+X32+W32+V32+U32</f>
        <v>0</v>
      </c>
      <c r="R32" s="26">
        <f>AA32+AB32+AC32+AD32+AE32+AF32</f>
        <v>0</v>
      </c>
      <c r="S32" s="5" t="s">
        <v>22</v>
      </c>
      <c r="T32" s="5" t="s">
        <v>22</v>
      </c>
      <c r="U32" s="5"/>
      <c r="V32" s="5"/>
      <c r="W32" s="5"/>
      <c r="X32" s="5"/>
      <c r="Y32" s="5"/>
      <c r="Z32" s="5"/>
      <c r="AA32" s="5"/>
      <c r="AB32" s="5"/>
      <c r="AC32" s="5"/>
      <c r="AD32" s="5"/>
      <c r="AE32" s="5"/>
      <c r="AF32" s="5"/>
      <c r="AG32" s="25">
        <v>283809</v>
      </c>
      <c r="AH32" s="25">
        <v>198666</v>
      </c>
      <c r="AI32" s="27">
        <f>AH32+AI31</f>
        <v>1198574</v>
      </c>
      <c r="AJ32" s="66" t="s">
        <v>124</v>
      </c>
      <c r="AK32" s="67"/>
      <c r="AL32" s="67"/>
      <c r="AM32" s="68"/>
    </row>
    <row r="33" spans="1:39" ht="12.75">
      <c r="A33" s="45" t="s">
        <v>121</v>
      </c>
      <c r="B33" s="45"/>
      <c r="C33" s="45"/>
      <c r="D33" s="45"/>
      <c r="E33" s="45"/>
      <c r="F33" s="45"/>
      <c r="G33" s="45"/>
      <c r="H33" s="45"/>
      <c r="I33" s="45"/>
      <c r="J33" s="45"/>
      <c r="K33" s="45"/>
      <c r="L33" s="45"/>
      <c r="M33" s="45"/>
      <c r="N33" s="45"/>
      <c r="O33" s="45"/>
      <c r="P33" s="45"/>
      <c r="Q33" s="45"/>
      <c r="R33" s="45"/>
      <c r="S33" s="45"/>
      <c r="T33" s="45"/>
      <c r="U33" s="45"/>
      <c r="V33" s="45"/>
      <c r="W33" s="45"/>
      <c r="X33" s="45"/>
      <c r="Y33" s="45"/>
      <c r="Z33" s="45"/>
      <c r="AA33" s="45"/>
      <c r="AB33" s="45"/>
      <c r="AC33" s="45"/>
      <c r="AD33" s="45"/>
      <c r="AE33" s="45"/>
      <c r="AF33" s="45"/>
      <c r="AG33" s="8">
        <f>SUM(AG31:AG32)</f>
        <v>308743</v>
      </c>
      <c r="AH33" s="8">
        <f>SUM(AH31:AH32)</f>
        <v>211133</v>
      </c>
      <c r="AI33" s="69"/>
      <c r="AJ33" s="70"/>
      <c r="AK33" s="70"/>
      <c r="AL33" s="70"/>
      <c r="AM33" s="71"/>
    </row>
    <row r="34" spans="1:39" ht="15.75">
      <c r="A34" s="42" t="s">
        <v>128</v>
      </c>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4"/>
    </row>
    <row r="35" spans="1:39" ht="60">
      <c r="A35" s="4" t="s">
        <v>112</v>
      </c>
      <c r="B35" s="4" t="s">
        <v>23</v>
      </c>
      <c r="C35" s="4" t="s">
        <v>36</v>
      </c>
      <c r="D35" s="4" t="s">
        <v>40</v>
      </c>
      <c r="E35" s="15" t="s">
        <v>57</v>
      </c>
      <c r="F35" s="4" t="s">
        <v>20</v>
      </c>
      <c r="G35" s="4" t="s">
        <v>20</v>
      </c>
      <c r="H35" s="4" t="s">
        <v>21</v>
      </c>
      <c r="I35" s="4" t="s">
        <v>91</v>
      </c>
      <c r="J35" s="5">
        <v>17</v>
      </c>
      <c r="K35" s="5">
        <v>10</v>
      </c>
      <c r="L35" s="5">
        <v>27</v>
      </c>
      <c r="M35" s="19" t="s">
        <v>92</v>
      </c>
      <c r="N35" s="24" t="s">
        <v>93</v>
      </c>
      <c r="O35" s="1" t="s">
        <v>43</v>
      </c>
      <c r="P35" s="21" t="s">
        <v>45</v>
      </c>
      <c r="Q35" s="26">
        <f>Z35+Y35+X35+W35+V35+U35</f>
        <v>65</v>
      </c>
      <c r="R35" s="26">
        <f>AA35+AB35+AC35+AD35+AE35+AF35</f>
        <v>65</v>
      </c>
      <c r="S35" s="5" t="s">
        <v>22</v>
      </c>
      <c r="T35" s="5" t="s">
        <v>22</v>
      </c>
      <c r="U35" s="5">
        <v>25</v>
      </c>
      <c r="V35" s="5">
        <v>0</v>
      </c>
      <c r="W35" s="5">
        <v>30</v>
      </c>
      <c r="X35" s="5">
        <v>0</v>
      </c>
      <c r="Y35" s="5">
        <v>0</v>
      </c>
      <c r="Z35" s="5">
        <v>10</v>
      </c>
      <c r="AA35" s="5">
        <v>25</v>
      </c>
      <c r="AB35" s="5">
        <v>0</v>
      </c>
      <c r="AC35" s="5">
        <v>30</v>
      </c>
      <c r="AD35" s="5">
        <v>0</v>
      </c>
      <c r="AE35" s="5">
        <v>0</v>
      </c>
      <c r="AF35" s="5">
        <v>10</v>
      </c>
      <c r="AG35" s="8">
        <v>194800</v>
      </c>
      <c r="AH35" s="8">
        <v>97400</v>
      </c>
      <c r="AI35" s="27">
        <f>AH35+AI32</f>
        <v>1295974</v>
      </c>
      <c r="AJ35" s="28">
        <v>3</v>
      </c>
      <c r="AK35" s="28">
        <v>0</v>
      </c>
      <c r="AL35" s="29">
        <v>0</v>
      </c>
      <c r="AM35" s="29" t="s">
        <v>94</v>
      </c>
    </row>
    <row r="36" spans="1:39" ht="12.75">
      <c r="A36" s="45" t="s">
        <v>129</v>
      </c>
      <c r="B36" s="45"/>
      <c r="C36" s="45"/>
      <c r="D36" s="45"/>
      <c r="E36" s="45"/>
      <c r="F36" s="45"/>
      <c r="G36" s="45"/>
      <c r="H36" s="45"/>
      <c r="I36" s="45"/>
      <c r="J36" s="45"/>
      <c r="K36" s="45"/>
      <c r="L36" s="45"/>
      <c r="M36" s="45"/>
      <c r="N36" s="45"/>
      <c r="O36" s="45"/>
      <c r="P36" s="45"/>
      <c r="Q36" s="45"/>
      <c r="R36" s="45"/>
      <c r="S36" s="45"/>
      <c r="T36" s="45"/>
      <c r="U36" s="45"/>
      <c r="V36" s="45"/>
      <c r="W36" s="45"/>
      <c r="X36" s="45"/>
      <c r="Y36" s="45"/>
      <c r="Z36" s="45"/>
      <c r="AA36" s="45"/>
      <c r="AB36" s="45"/>
      <c r="AC36" s="45"/>
      <c r="AD36" s="45"/>
      <c r="AE36" s="45"/>
      <c r="AF36" s="45"/>
      <c r="AG36" s="8">
        <f>AG35</f>
        <v>194800</v>
      </c>
      <c r="AH36" s="8">
        <f>AH35</f>
        <v>97400</v>
      </c>
      <c r="AI36" s="46"/>
      <c r="AJ36" s="47"/>
      <c r="AK36" s="47"/>
      <c r="AL36" s="47"/>
      <c r="AM36" s="48"/>
    </row>
    <row r="37" spans="1:39" ht="12.75">
      <c r="A37" s="65" t="s">
        <v>122</v>
      </c>
      <c r="B37" s="65"/>
      <c r="C37" s="65"/>
      <c r="D37" s="65"/>
      <c r="E37" s="65"/>
      <c r="F37" s="65"/>
      <c r="G37" s="65"/>
      <c r="H37" s="65"/>
      <c r="I37" s="65"/>
      <c r="J37" s="65"/>
      <c r="K37" s="65"/>
      <c r="L37" s="65"/>
      <c r="M37" s="65"/>
      <c r="N37" s="65"/>
      <c r="O37" s="65"/>
      <c r="P37" s="65"/>
      <c r="Q37" s="65"/>
      <c r="R37" s="65"/>
      <c r="S37" s="65"/>
      <c r="T37" s="65"/>
      <c r="U37" s="65"/>
      <c r="V37" s="65"/>
      <c r="W37" s="65"/>
      <c r="X37" s="65"/>
      <c r="Y37" s="65"/>
      <c r="Z37" s="65"/>
      <c r="AA37" s="65"/>
      <c r="AB37" s="65"/>
      <c r="AC37" s="65"/>
      <c r="AD37" s="65"/>
      <c r="AE37" s="65"/>
      <c r="AF37" s="65"/>
      <c r="AG37" s="8">
        <f>AG25+AG29+AG33+AG35</f>
        <v>1788183</v>
      </c>
      <c r="AH37" s="8">
        <f>AH25+AH29+AH33+AH35</f>
        <v>1295974</v>
      </c>
      <c r="AI37" s="72"/>
      <c r="AJ37" s="73"/>
      <c r="AK37" s="73"/>
      <c r="AL37" s="73"/>
      <c r="AM37" s="74"/>
    </row>
    <row r="38" spans="1:42" ht="19.5" customHeight="1">
      <c r="A38" s="6"/>
      <c r="B38" s="6"/>
      <c r="C38" s="6"/>
      <c r="D38" s="6"/>
      <c r="E38" s="6"/>
      <c r="F38" s="6"/>
      <c r="G38" s="6"/>
      <c r="H38" s="6"/>
      <c r="I38" s="6"/>
      <c r="J38" s="6"/>
      <c r="K38" s="6"/>
      <c r="L38" s="6"/>
      <c r="M38" s="10"/>
      <c r="N38" s="10"/>
      <c r="O38" s="10"/>
      <c r="P38" s="10"/>
      <c r="Q38" s="10"/>
      <c r="R38" s="10"/>
      <c r="S38" s="10"/>
      <c r="T38" s="10"/>
      <c r="U38" s="10"/>
      <c r="V38" s="10"/>
      <c r="W38" s="10"/>
      <c r="X38" s="10"/>
      <c r="Y38" s="10"/>
      <c r="Z38" s="10"/>
      <c r="AA38" s="10"/>
      <c r="AB38" s="10"/>
      <c r="AC38" s="10"/>
      <c r="AD38" s="10"/>
      <c r="AE38" s="10"/>
      <c r="AF38" s="10"/>
      <c r="AG38" s="12"/>
      <c r="AH38" s="12"/>
      <c r="AI38" s="11"/>
      <c r="AP38" s="7"/>
    </row>
    <row r="39" spans="1:42" ht="19.5" customHeight="1">
      <c r="A39" s="6"/>
      <c r="B39" s="6"/>
      <c r="C39" s="6"/>
      <c r="D39" s="6"/>
      <c r="E39" s="6"/>
      <c r="F39" s="6"/>
      <c r="G39" s="6"/>
      <c r="H39" s="6"/>
      <c r="I39" s="6"/>
      <c r="J39" s="6"/>
      <c r="K39" s="6"/>
      <c r="L39" s="6"/>
      <c r="M39" s="10"/>
      <c r="N39" s="10"/>
      <c r="O39" s="10"/>
      <c r="P39" s="10"/>
      <c r="Q39" s="10"/>
      <c r="R39" s="10"/>
      <c r="S39" s="10"/>
      <c r="T39" s="10"/>
      <c r="U39" s="10"/>
      <c r="V39" s="10"/>
      <c r="W39" s="10"/>
      <c r="X39" s="10"/>
      <c r="Y39" s="10"/>
      <c r="Z39" s="10"/>
      <c r="AA39" s="10"/>
      <c r="AB39" s="10"/>
      <c r="AC39" s="10"/>
      <c r="AD39" s="10"/>
      <c r="AE39" s="10"/>
      <c r="AF39" s="10"/>
      <c r="AG39" s="12"/>
      <c r="AH39" s="12"/>
      <c r="AI39" s="11"/>
      <c r="AP39" s="7"/>
    </row>
    <row r="40" spans="1:42" ht="19.5" customHeight="1">
      <c r="A40" s="6"/>
      <c r="B40" s="6"/>
      <c r="C40" s="6"/>
      <c r="D40" s="6"/>
      <c r="E40" s="6"/>
      <c r="F40" s="6"/>
      <c r="G40" s="6"/>
      <c r="H40" s="6"/>
      <c r="I40" s="6"/>
      <c r="J40" s="6"/>
      <c r="K40" s="6"/>
      <c r="L40" s="6"/>
      <c r="M40" s="6"/>
      <c r="N40" s="6"/>
      <c r="O40" s="6"/>
      <c r="P40" s="6"/>
      <c r="Q40" s="10"/>
      <c r="R40" s="10"/>
      <c r="S40" s="10"/>
      <c r="T40" s="12"/>
      <c r="U40" s="6"/>
      <c r="V40" s="6"/>
      <c r="W40" s="6"/>
      <c r="X40" s="6"/>
      <c r="Y40" s="6"/>
      <c r="Z40" s="6"/>
      <c r="AA40" s="6"/>
      <c r="AB40" s="6"/>
      <c r="AC40" s="6"/>
      <c r="AD40" s="10"/>
      <c r="AE40" s="10"/>
      <c r="AF40" s="10"/>
      <c r="AG40" s="12"/>
      <c r="AH40" s="12"/>
      <c r="AI40" s="11"/>
      <c r="AP40" s="7"/>
    </row>
    <row r="41" spans="1:42" ht="19.5" customHeight="1">
      <c r="A41" s="6"/>
      <c r="B41" s="6"/>
      <c r="C41" s="6"/>
      <c r="D41" s="6"/>
      <c r="E41" s="6"/>
      <c r="F41" s="6"/>
      <c r="G41" s="6"/>
      <c r="H41" s="6"/>
      <c r="I41" s="6"/>
      <c r="J41" s="6"/>
      <c r="K41" s="6"/>
      <c r="L41" s="6"/>
      <c r="M41" s="6"/>
      <c r="N41" s="6"/>
      <c r="O41" s="6"/>
      <c r="P41" s="6"/>
      <c r="Q41" s="10"/>
      <c r="R41" s="10"/>
      <c r="S41" s="10"/>
      <c r="T41" s="12"/>
      <c r="U41" s="6"/>
      <c r="V41" s="6"/>
      <c r="W41" s="6"/>
      <c r="X41" s="6"/>
      <c r="Y41" s="6"/>
      <c r="Z41" s="6"/>
      <c r="AA41" s="6"/>
      <c r="AB41" s="6"/>
      <c r="AC41" s="6"/>
      <c r="AD41" s="10"/>
      <c r="AE41" s="10"/>
      <c r="AF41" s="10"/>
      <c r="AG41" s="12"/>
      <c r="AH41" s="12"/>
      <c r="AI41" s="11"/>
      <c r="AP41" s="7"/>
    </row>
    <row r="42" spans="1:33" ht="19.5" customHeight="1">
      <c r="A42" s="6"/>
      <c r="B42" s="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row>
    <row r="43" spans="1:33" ht="19.5" customHeight="1">
      <c r="A43" s="6"/>
      <c r="B43" s="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row>
    <row r="44" spans="1:33" ht="15.75" customHeight="1">
      <c r="A44" s="6"/>
      <c r="B44" s="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row>
    <row r="45" spans="1:33" ht="12.75">
      <c r="A45" s="6"/>
      <c r="B45" s="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row>
    <row r="46" spans="1:33" ht="12.75">
      <c r="A46" s="6"/>
      <c r="B46" s="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row>
    <row r="47" spans="1:33" ht="12.75">
      <c r="A47" s="6"/>
      <c r="B47" s="6"/>
      <c r="C47" s="6"/>
      <c r="D47" s="6"/>
      <c r="E47" s="6"/>
      <c r="F47" s="6"/>
      <c r="G47" s="6"/>
      <c r="H47" s="6"/>
      <c r="I47" s="6"/>
      <c r="J47" s="6"/>
      <c r="K47" s="6"/>
      <c r="L47" s="6"/>
      <c r="M47" s="6"/>
      <c r="N47" s="6"/>
      <c r="O47" s="6"/>
      <c r="P47" s="6"/>
      <c r="Q47" s="6"/>
      <c r="R47" s="6"/>
      <c r="S47" s="6"/>
      <c r="T47" s="6"/>
      <c r="U47" s="6"/>
      <c r="V47" s="6"/>
      <c r="W47" s="6"/>
      <c r="X47" s="6"/>
      <c r="Y47" s="6"/>
      <c r="Z47" s="6"/>
      <c r="AA47" s="6"/>
      <c r="AB47" s="6"/>
      <c r="AC47" s="22"/>
      <c r="AD47" s="6"/>
      <c r="AE47" s="6"/>
      <c r="AF47" s="6"/>
      <c r="AG47" s="6"/>
    </row>
    <row r="48" spans="1:33" ht="12.75">
      <c r="A48" s="6"/>
      <c r="B48" s="6"/>
      <c r="C48" s="6"/>
      <c r="D48" s="6"/>
      <c r="E48" s="6"/>
      <c r="F48" s="6"/>
      <c r="G48" s="6"/>
      <c r="H48" s="6"/>
      <c r="I48" s="6"/>
      <c r="J48" s="6"/>
      <c r="K48" s="6"/>
      <c r="L48" s="6"/>
      <c r="M48" s="6"/>
      <c r="N48" s="6"/>
      <c r="O48" s="6"/>
      <c r="P48" s="6"/>
      <c r="Q48" s="6"/>
      <c r="R48" s="6"/>
      <c r="S48" s="6"/>
      <c r="T48" s="6"/>
      <c r="U48" s="6"/>
      <c r="V48" s="6"/>
      <c r="W48" s="6"/>
      <c r="X48" s="6"/>
      <c r="Y48" s="6"/>
      <c r="Z48" s="6"/>
      <c r="AA48" s="6"/>
      <c r="AB48" s="6"/>
      <c r="AC48" s="22"/>
      <c r="AD48" s="6"/>
      <c r="AE48" s="6"/>
      <c r="AF48" s="6"/>
      <c r="AG48" s="6"/>
    </row>
    <row r="49" spans="1:33" ht="12.75">
      <c r="A49" s="6"/>
      <c r="B49" s="6"/>
      <c r="C49" s="6"/>
      <c r="D49" s="6"/>
      <c r="E49" s="6"/>
      <c r="F49" s="6"/>
      <c r="G49" s="6"/>
      <c r="H49" s="6"/>
      <c r="I49" s="6"/>
      <c r="J49" s="6"/>
      <c r="K49" s="6"/>
      <c r="L49" s="6"/>
      <c r="M49" s="6"/>
      <c r="N49" s="6"/>
      <c r="O49" s="6"/>
      <c r="P49" s="6"/>
      <c r="Q49" s="6"/>
      <c r="R49" s="6"/>
      <c r="S49" s="6"/>
      <c r="T49" s="6"/>
      <c r="U49" s="6"/>
      <c r="V49" s="6"/>
      <c r="W49" s="6"/>
      <c r="X49" s="6"/>
      <c r="Y49" s="6"/>
      <c r="Z49" s="6"/>
      <c r="AA49" s="6"/>
      <c r="AB49" s="6"/>
      <c r="AC49" s="22"/>
      <c r="AD49" s="22"/>
      <c r="AE49" s="22"/>
      <c r="AF49" s="22"/>
      <c r="AG49" s="6"/>
    </row>
    <row r="50" spans="1:33" ht="12.75">
      <c r="A50" s="6"/>
      <c r="B50" s="6"/>
      <c r="C50" s="6"/>
      <c r="D50" s="6"/>
      <c r="E50" s="6"/>
      <c r="F50" s="6"/>
      <c r="G50" s="6"/>
      <c r="H50" s="6"/>
      <c r="I50" s="6"/>
      <c r="J50" s="6"/>
      <c r="K50" s="6"/>
      <c r="L50" s="6"/>
      <c r="M50" s="6"/>
      <c r="N50" s="6"/>
      <c r="O50" s="6"/>
      <c r="P50" s="6"/>
      <c r="Q50" s="6"/>
      <c r="R50" s="6"/>
      <c r="S50" s="6"/>
      <c r="T50" s="6"/>
      <c r="U50" s="6"/>
      <c r="V50" s="6"/>
      <c r="W50" s="6"/>
      <c r="X50" s="6"/>
      <c r="Y50" s="6"/>
      <c r="Z50" s="6"/>
      <c r="AA50" s="6"/>
      <c r="AB50" s="6"/>
      <c r="AC50" s="22"/>
      <c r="AD50" s="22"/>
      <c r="AE50" s="22"/>
      <c r="AF50" s="22"/>
      <c r="AG50" s="6"/>
    </row>
    <row r="51" spans="1:33" ht="12.75">
      <c r="A51" s="6"/>
      <c r="B51" s="6"/>
      <c r="C51" s="6"/>
      <c r="D51" s="6"/>
      <c r="E51" s="6"/>
      <c r="F51" s="6"/>
      <c r="G51" s="6"/>
      <c r="H51" s="6"/>
      <c r="I51" s="6"/>
      <c r="J51" s="6"/>
      <c r="K51" s="6"/>
      <c r="L51" s="6"/>
      <c r="M51" s="6"/>
      <c r="N51" s="6"/>
      <c r="O51" s="6"/>
      <c r="P51" s="6"/>
      <c r="Q51" s="6"/>
      <c r="R51" s="6"/>
      <c r="S51" s="6"/>
      <c r="T51" s="6"/>
      <c r="U51" s="6"/>
      <c r="V51" s="6"/>
      <c r="W51" s="6"/>
      <c r="X51" s="6"/>
      <c r="Y51" s="6"/>
      <c r="Z51" s="6"/>
      <c r="AA51" s="6"/>
      <c r="AB51" s="6"/>
      <c r="AC51" s="22"/>
      <c r="AD51" s="22"/>
      <c r="AE51" s="22"/>
      <c r="AF51" s="22"/>
      <c r="AG51" s="6"/>
    </row>
    <row r="52" spans="1:33" ht="12.75">
      <c r="A52" s="6"/>
      <c r="B52" s="6"/>
      <c r="C52" s="6"/>
      <c r="D52" s="6"/>
      <c r="E52" s="6"/>
      <c r="F52" s="6"/>
      <c r="G52" s="6"/>
      <c r="H52" s="6"/>
      <c r="I52" s="6"/>
      <c r="J52" s="6"/>
      <c r="K52" s="6"/>
      <c r="L52" s="6"/>
      <c r="M52" s="6"/>
      <c r="N52" s="6"/>
      <c r="O52" s="6"/>
      <c r="P52" s="6"/>
      <c r="Q52" s="6"/>
      <c r="R52" s="6"/>
      <c r="S52" s="6"/>
      <c r="T52" s="6"/>
      <c r="U52" s="6"/>
      <c r="V52" s="6"/>
      <c r="W52" s="6"/>
      <c r="X52" s="6"/>
      <c r="Y52" s="6"/>
      <c r="Z52" s="6"/>
      <c r="AA52" s="6"/>
      <c r="AB52" s="22"/>
      <c r="AC52" s="22"/>
      <c r="AD52" s="22"/>
      <c r="AE52" s="22"/>
      <c r="AF52" s="22"/>
      <c r="AG52" s="6"/>
    </row>
    <row r="53" spans="1:33" ht="12.75">
      <c r="A53" s="6"/>
      <c r="B53" s="6"/>
      <c r="C53" s="6"/>
      <c r="D53" s="6"/>
      <c r="E53" s="6"/>
      <c r="F53" s="6"/>
      <c r="G53" s="6"/>
      <c r="H53" s="6"/>
      <c r="I53" s="6"/>
      <c r="J53" s="6"/>
      <c r="K53" s="6"/>
      <c r="L53" s="6"/>
      <c r="M53" s="6"/>
      <c r="N53" s="6"/>
      <c r="O53" s="6"/>
      <c r="P53" s="6"/>
      <c r="Q53" s="6"/>
      <c r="R53" s="6"/>
      <c r="S53" s="6"/>
      <c r="T53" s="6"/>
      <c r="U53" s="6"/>
      <c r="V53" s="6"/>
      <c r="W53" s="6"/>
      <c r="X53" s="6"/>
      <c r="Y53" s="6"/>
      <c r="Z53" s="6"/>
      <c r="AA53" s="6"/>
      <c r="AB53" s="6"/>
      <c r="AC53" s="6"/>
      <c r="AD53" s="22"/>
      <c r="AE53" s="22"/>
      <c r="AF53" s="22"/>
      <c r="AG53" s="6"/>
    </row>
    <row r="54" spans="1:33" ht="12.75">
      <c r="A54" s="6"/>
      <c r="B54" s="6"/>
      <c r="C54" s="6"/>
      <c r="D54" s="6"/>
      <c r="E54" s="6"/>
      <c r="F54" s="6"/>
      <c r="G54" s="6"/>
      <c r="H54" s="6"/>
      <c r="I54" s="6"/>
      <c r="J54" s="6"/>
      <c r="K54" s="6"/>
      <c r="L54" s="6"/>
      <c r="M54" s="6"/>
      <c r="N54" s="6"/>
      <c r="O54" s="6"/>
      <c r="P54" s="6"/>
      <c r="Q54" s="6"/>
      <c r="R54" s="6"/>
      <c r="S54" s="6"/>
      <c r="T54" s="6"/>
      <c r="U54" s="6"/>
      <c r="V54" s="6"/>
      <c r="W54" s="6"/>
      <c r="X54" s="6"/>
      <c r="Y54" s="6"/>
      <c r="Z54" s="6"/>
      <c r="AA54" s="6"/>
      <c r="AB54" s="6"/>
      <c r="AC54" s="6"/>
      <c r="AD54" s="22"/>
      <c r="AE54" s="22"/>
      <c r="AF54" s="22"/>
      <c r="AG54" s="6"/>
    </row>
    <row r="55" spans="1:33" ht="12.75" customHeight="1">
      <c r="A55" s="6"/>
      <c r="B55" s="6"/>
      <c r="C55" s="6"/>
      <c r="D55" s="6"/>
      <c r="E55" s="6"/>
      <c r="F55" s="6"/>
      <c r="G55" s="6"/>
      <c r="H55" s="6"/>
      <c r="I55" s="6"/>
      <c r="J55" s="6"/>
      <c r="K55" s="6"/>
      <c r="L55" s="6"/>
      <c r="M55" s="6"/>
      <c r="N55" s="6"/>
      <c r="O55" s="6"/>
      <c r="P55" s="6"/>
      <c r="Q55" s="6"/>
      <c r="R55" s="6"/>
      <c r="S55" s="6"/>
      <c r="T55" s="6"/>
      <c r="U55" s="6"/>
      <c r="V55" s="6"/>
      <c r="W55" s="6"/>
      <c r="X55" s="6"/>
      <c r="Y55" s="6"/>
      <c r="Z55" s="6"/>
      <c r="AA55" s="6"/>
      <c r="AB55" s="6"/>
      <c r="AC55" s="6"/>
      <c r="AD55" s="6"/>
      <c r="AE55" s="6"/>
      <c r="AF55" s="6"/>
      <c r="AG55" s="6"/>
    </row>
    <row r="56" spans="1:33" ht="12.75">
      <c r="A56" s="6"/>
      <c r="B56" s="6"/>
      <c r="C56" s="6"/>
      <c r="D56" s="6"/>
      <c r="E56" s="6"/>
      <c r="F56" s="6"/>
      <c r="G56" s="6"/>
      <c r="H56" s="6"/>
      <c r="I56" s="6"/>
      <c r="J56" s="6"/>
      <c r="K56" s="6"/>
      <c r="L56" s="6"/>
      <c r="M56" s="6"/>
      <c r="N56" s="6"/>
      <c r="O56" s="6"/>
      <c r="P56" s="6"/>
      <c r="Q56" s="6"/>
      <c r="R56" s="6"/>
      <c r="S56" s="6"/>
      <c r="T56" s="6"/>
      <c r="U56" s="6"/>
      <c r="V56" s="6"/>
      <c r="W56" s="6"/>
      <c r="X56" s="6"/>
      <c r="Y56" s="6"/>
      <c r="Z56" s="6"/>
      <c r="AA56" s="6"/>
      <c r="AB56" s="6"/>
      <c r="AC56" s="6"/>
      <c r="AD56" s="6"/>
      <c r="AE56" s="6"/>
      <c r="AF56" s="6"/>
      <c r="AG56" s="6"/>
    </row>
    <row r="57" spans="1:33" ht="12.75">
      <c r="A57" s="6"/>
      <c r="B57" s="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row>
  </sheetData>
  <sheetProtection/>
  <mergeCells count="52">
    <mergeCell ref="M13:N13"/>
    <mergeCell ref="M12:N12"/>
    <mergeCell ref="M11:N11"/>
    <mergeCell ref="M10:N10"/>
    <mergeCell ref="AG16:AG18"/>
    <mergeCell ref="A33:AF33"/>
    <mergeCell ref="A37:AF37"/>
    <mergeCell ref="AJ32:AM32"/>
    <mergeCell ref="AI29:AM29"/>
    <mergeCell ref="AI33:AM33"/>
    <mergeCell ref="AI37:AM37"/>
    <mergeCell ref="AJ31:AM31"/>
    <mergeCell ref="N16:N18"/>
    <mergeCell ref="A20:AM20"/>
    <mergeCell ref="A26:AM26"/>
    <mergeCell ref="A30:AM30"/>
    <mergeCell ref="A25:AF25"/>
    <mergeCell ref="A29:AF29"/>
    <mergeCell ref="AJ16:AM17"/>
    <mergeCell ref="R16:R18"/>
    <mergeCell ref="J16:L17"/>
    <mergeCell ref="S16:T17"/>
    <mergeCell ref="A14:L14"/>
    <mergeCell ref="A6:L6"/>
    <mergeCell ref="A10:L10"/>
    <mergeCell ref="A13:L13"/>
    <mergeCell ref="A11:L11"/>
    <mergeCell ref="M16:M18"/>
    <mergeCell ref="A9:L9"/>
    <mergeCell ref="A8:L8"/>
    <mergeCell ref="A7:L7"/>
    <mergeCell ref="M14:N14"/>
    <mergeCell ref="A36:AF36"/>
    <mergeCell ref="AI36:AM36"/>
    <mergeCell ref="Q16:Q18"/>
    <mergeCell ref="A16:A18"/>
    <mergeCell ref="A1:AI1"/>
    <mergeCell ref="A2:AI2"/>
    <mergeCell ref="A4:L4"/>
    <mergeCell ref="A5:L5"/>
    <mergeCell ref="A3:AM3"/>
    <mergeCell ref="AI16:AI18"/>
    <mergeCell ref="A15:L15"/>
    <mergeCell ref="M15:N15"/>
    <mergeCell ref="O4:AM15"/>
    <mergeCell ref="AA16:AF17"/>
    <mergeCell ref="O16:P17"/>
    <mergeCell ref="A34:AM34"/>
    <mergeCell ref="B16:I17"/>
    <mergeCell ref="U16:Z17"/>
    <mergeCell ref="AH16:AH18"/>
    <mergeCell ref="A12:L12"/>
  </mergeCells>
  <printOptions/>
  <pageMargins left="0" right="0" top="0.9840277777777777" bottom="0.19652777777777777" header="0.5111111111111111" footer="0.5111111111111111"/>
  <pageSetup fitToHeight="0" fitToWidth="1" horizontalDpi="600" verticalDpi="600" orientation="landscape" paperSize="9" scale="9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Sadici Irina</dc:creator>
  <cp:keywords/>
  <dc:description/>
  <cp:lastModifiedBy>admin</cp:lastModifiedBy>
  <cp:lastPrinted>2018-01-11T08:28:36Z</cp:lastPrinted>
  <dcterms:created xsi:type="dcterms:W3CDTF">1996-10-14T23:33:28Z</dcterms:created>
  <dcterms:modified xsi:type="dcterms:W3CDTF">2018-02-05T12:07:26Z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1033-8.1.0.3375</vt:lpwstr>
  </property>
</Properties>
</file>